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8" i="2" l="1"/>
  <c r="F169" i="2"/>
  <c r="E154" i="2"/>
  <c r="I147" i="2"/>
  <c r="C2" i="2" l="1"/>
  <c r="G168" i="2" s="1"/>
  <c r="G167" i="2" l="1"/>
  <c r="G165" i="2"/>
  <c r="G166" i="2"/>
  <c r="J140" i="2"/>
  <c r="J122" i="2"/>
  <c r="J77" i="2"/>
  <c r="J114" i="2"/>
  <c r="J6" i="2"/>
  <c r="J123" i="2"/>
  <c r="J20" i="2"/>
  <c r="J101" i="2"/>
  <c r="J137" i="2"/>
  <c r="J52" i="2"/>
  <c r="J59" i="2"/>
  <c r="J83" i="2"/>
  <c r="J72" i="2"/>
  <c r="J34" i="2"/>
  <c r="J97" i="2"/>
  <c r="J19" i="2"/>
  <c r="J82" i="2"/>
  <c r="F150" i="2"/>
  <c r="J32" i="2"/>
  <c r="J64" i="2"/>
  <c r="J95" i="2"/>
  <c r="J139" i="2"/>
  <c r="J142" i="2"/>
  <c r="J9" i="2"/>
  <c r="J92" i="2"/>
  <c r="J42" i="2"/>
  <c r="J105" i="2"/>
  <c r="J27" i="2"/>
  <c r="J86" i="2"/>
  <c r="F157" i="2"/>
  <c r="J36" i="2"/>
  <c r="J68" i="2"/>
  <c r="J103" i="2"/>
  <c r="J10" i="2"/>
  <c r="J31" i="2"/>
  <c r="J29" i="2"/>
  <c r="J112" i="2"/>
  <c r="J14" i="2"/>
  <c r="J66" i="2"/>
  <c r="J129" i="2"/>
  <c r="J51" i="2"/>
  <c r="J110" i="2"/>
  <c r="J16" i="2"/>
  <c r="J48" i="2"/>
  <c r="J79" i="2"/>
  <c r="J119" i="2"/>
  <c r="J62" i="2"/>
  <c r="J70" i="2"/>
  <c r="J49" i="2"/>
  <c r="J136" i="2"/>
  <c r="J144" i="2"/>
  <c r="J30" i="2"/>
  <c r="J109" i="2"/>
  <c r="G163" i="2"/>
  <c r="J39" i="2"/>
  <c r="J78" i="2"/>
  <c r="J126" i="2"/>
  <c r="J13" i="2"/>
  <c r="J33" i="2"/>
  <c r="J57" i="2"/>
  <c r="J76" i="2"/>
  <c r="J96" i="2"/>
  <c r="J120" i="2"/>
  <c r="J141" i="2"/>
  <c r="J18" i="2"/>
  <c r="J50" i="2"/>
  <c r="J81" i="2"/>
  <c r="J113" i="2"/>
  <c r="F153" i="2"/>
  <c r="J35" i="2"/>
  <c r="J67" i="2"/>
  <c r="J94" i="2"/>
  <c r="J130" i="2"/>
  <c r="J8" i="2"/>
  <c r="J24" i="2"/>
  <c r="J40" i="2"/>
  <c r="J56" i="2"/>
  <c r="J71" i="2"/>
  <c r="J87" i="2"/>
  <c r="J107" i="2"/>
  <c r="J127" i="2"/>
  <c r="G161" i="2"/>
  <c r="J38" i="2"/>
  <c r="J73" i="2"/>
  <c r="J125" i="2"/>
  <c r="J7" i="2"/>
  <c r="J47" i="2"/>
  <c r="J98" i="2"/>
  <c r="J134" i="2"/>
  <c r="J17" i="2"/>
  <c r="J41" i="2"/>
  <c r="J61" i="2"/>
  <c r="J80" i="2"/>
  <c r="J104" i="2"/>
  <c r="J124" i="2"/>
  <c r="J145" i="2"/>
  <c r="J26" i="2"/>
  <c r="J58" i="2"/>
  <c r="J89" i="2"/>
  <c r="J121" i="2"/>
  <c r="J11" i="2"/>
  <c r="J43" i="2"/>
  <c r="J74" i="2"/>
  <c r="J102" i="2"/>
  <c r="J138" i="2"/>
  <c r="J12" i="2"/>
  <c r="J28" i="2"/>
  <c r="J44" i="2"/>
  <c r="J60" i="2"/>
  <c r="J75" i="2"/>
  <c r="J91" i="2"/>
  <c r="J111" i="2"/>
  <c r="J135" i="2"/>
  <c r="J46" i="2"/>
  <c r="J93" i="2"/>
  <c r="J133" i="2"/>
  <c r="J15" i="2"/>
  <c r="J63" i="2"/>
  <c r="J106" i="2"/>
  <c r="J143" i="2"/>
  <c r="J25" i="2"/>
  <c r="J45" i="2"/>
  <c r="J65" i="2"/>
  <c r="J88" i="2"/>
  <c r="J108" i="2"/>
  <c r="J128" i="2"/>
  <c r="G162" i="2"/>
  <c r="J99" i="2"/>
  <c r="J115" i="2"/>
  <c r="J131" i="2"/>
  <c r="F151" i="2"/>
  <c r="J22" i="2"/>
  <c r="J54" i="2"/>
  <c r="J85" i="2"/>
  <c r="J117" i="2"/>
  <c r="J146" i="2"/>
  <c r="J23" i="2"/>
  <c r="J55" i="2"/>
  <c r="J90" i="2"/>
  <c r="J118" i="2"/>
  <c r="G164" i="2"/>
  <c r="J21" i="2"/>
  <c r="J37" i="2"/>
  <c r="J53" i="2"/>
  <c r="J69" i="2"/>
  <c r="J84" i="2"/>
  <c r="J100" i="2"/>
  <c r="J116" i="2"/>
  <c r="J132" i="2"/>
  <c r="F152" i="2"/>
</calcChain>
</file>

<file path=xl/sharedStrings.xml><?xml version="1.0" encoding="utf-8"?>
<sst xmlns="http://schemas.openxmlformats.org/spreadsheetml/2006/main" count="915" uniqueCount="530">
  <si>
    <t>ISIN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</si>
  <si>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</si>
  <si>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</si>
  <si>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</si>
  <si>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</si>
  <si>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</si>
  <si>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облигации федерального займа РФ</t>
  </si>
  <si>
    <t>24020RMFS</t>
  </si>
  <si>
    <t>24021RMFS</t>
  </si>
  <si>
    <t>25083RMFS</t>
  </si>
  <si>
    <t>25084RMFS</t>
  </si>
  <si>
    <t>26205RMFS</t>
  </si>
  <si>
    <t>26209RMFS</t>
  </si>
  <si>
    <t>26211RMFS</t>
  </si>
  <si>
    <t>26215RMFS</t>
  </si>
  <si>
    <t>26217RMFS</t>
  </si>
  <si>
    <t>26220RMFS</t>
  </si>
  <si>
    <t>26227RMFS</t>
  </si>
  <si>
    <t>26229RMFS</t>
  </si>
  <si>
    <t>29006RMFS</t>
  </si>
  <si>
    <t>29012RMFS</t>
  </si>
  <si>
    <t>52001RMFS</t>
  </si>
  <si>
    <t>52002RMFS</t>
  </si>
  <si>
    <t>государственные ЦБ субъектов РФ</t>
  </si>
  <si>
    <t>Министерство финансов Свердловской области</t>
  </si>
  <si>
    <t>RU35003GSP0</t>
  </si>
  <si>
    <t>RU35009SVS0</t>
  </si>
  <si>
    <t>RU35015NJG0</t>
  </si>
  <si>
    <t>RU35004OMS0</t>
  </si>
  <si>
    <t>4B02-06-01326-B-002P</t>
  </si>
  <si>
    <t>4B021301326B</t>
  </si>
  <si>
    <t>4B02-05-00739-A</t>
  </si>
  <si>
    <t>4B02-08-00739-A-001P</t>
  </si>
  <si>
    <t>4B02-08-31153-H-001P</t>
  </si>
  <si>
    <t>4-02-25642-H</t>
  </si>
  <si>
    <t>4B020102495B</t>
  </si>
  <si>
    <t>4-23-65045-D</t>
  </si>
  <si>
    <t>4-32-65045-D</t>
  </si>
  <si>
    <t>4B02-02-65045-D</t>
  </si>
  <si>
    <t>4B02-02-36400-R-001P</t>
  </si>
  <si>
    <t>4B02-04-36400-R</t>
  </si>
  <si>
    <t>4B02-06-36393-R-001P</t>
  </si>
  <si>
    <t>4B02-01-00146-A-001P</t>
  </si>
  <si>
    <t>4B02-05-00146-A-001P</t>
  </si>
  <si>
    <t>4B02-01-12665-E-001P</t>
  </si>
  <si>
    <t>4B02-02-10214-A-001P</t>
  </si>
  <si>
    <t>4B02-03-60525-P-002P</t>
  </si>
  <si>
    <t>4B02-04-00822-J-001P</t>
  </si>
  <si>
    <t>4-05-00122-A</t>
  </si>
  <si>
    <t>4B02-05-00122-A</t>
  </si>
  <si>
    <t>4B02-06-00122-A</t>
  </si>
  <si>
    <t>4B02-08-00122-A-002P</t>
  </si>
  <si>
    <t>4B02-02-00124-A-001P</t>
  </si>
  <si>
    <t>4B02-04-00124-A-002P</t>
  </si>
  <si>
    <t>4B02-03-65116-D-001P</t>
  </si>
  <si>
    <t>4B02-02-55385-E-001P</t>
  </si>
  <si>
    <t>4B02-01-65134-D</t>
  </si>
  <si>
    <t>4B02-02-65134-D</t>
  </si>
  <si>
    <t>4B02-04-00206-A-001P</t>
  </si>
  <si>
    <t>4B02-05-00206-A</t>
  </si>
  <si>
    <t>4B02-05-00206-A-001P</t>
  </si>
  <si>
    <t>4B02-04-65018-D</t>
  </si>
  <si>
    <t>4B02-05-65018-D-001P</t>
  </si>
  <si>
    <t>4-09-00013-A</t>
  </si>
  <si>
    <t>4B020601481B001P</t>
  </si>
  <si>
    <t>4B021901481B</t>
  </si>
  <si>
    <t>корпоративные облигации</t>
  </si>
  <si>
    <t>акции обыкновенные</t>
  </si>
  <si>
    <t>акции привилегированные</t>
  </si>
  <si>
    <t>1-03-40046-N</t>
  </si>
  <si>
    <t>1-01-40155-F</t>
  </si>
  <si>
    <t>1-02-00028-A</t>
  </si>
  <si>
    <t>1-04-33498-E</t>
  </si>
  <si>
    <t>1-01-00077-A</t>
  </si>
  <si>
    <t>1-01-04715-A</t>
  </si>
  <si>
    <t>1-01-60525-P</t>
  </si>
  <si>
    <t>1-02-00122-A</t>
  </si>
  <si>
    <t>1-02-00268-E</t>
  </si>
  <si>
    <t>1-01-00124-A</t>
  </si>
  <si>
    <t>1-01-55385-E</t>
  </si>
  <si>
    <t>1-01-00155-A</t>
  </si>
  <si>
    <t>2-01-00155-A</t>
  </si>
  <si>
    <t>1-03-00161-A</t>
  </si>
  <si>
    <t>2-03-00161-A</t>
  </si>
  <si>
    <t>2-01-00206-A</t>
  </si>
  <si>
    <t>1-01-65018-D</t>
  </si>
  <si>
    <t>1-02-65104-D</t>
  </si>
  <si>
    <t>1-05-08443-H</t>
  </si>
  <si>
    <t>10301481B</t>
  </si>
  <si>
    <t>20301481B</t>
  </si>
  <si>
    <t>RU000A100QS2</t>
  </si>
  <si>
    <t>RU000A101CK7</t>
  </si>
  <si>
    <t>RU000A0ZYCK6</t>
  </si>
  <si>
    <t>RU000A101FA1</t>
  </si>
  <si>
    <t>RU000A0JREQ7</t>
  </si>
  <si>
    <t>RU000A0JSMA2</t>
  </si>
  <si>
    <t>RU000A0JTJL3</t>
  </si>
  <si>
    <t>RU000A0JU4L3</t>
  </si>
  <si>
    <t>RU000A0JVW30</t>
  </si>
  <si>
    <t>RU000A0JXB41</t>
  </si>
  <si>
    <t>RU000A1007F4</t>
  </si>
  <si>
    <t>RU000A100EG3</t>
  </si>
  <si>
    <t>RU000A0JV4L2</t>
  </si>
  <si>
    <t>RU000A0JX0H6</t>
  </si>
  <si>
    <t>RU000A0JVMH1</t>
  </si>
  <si>
    <t>RU000A0ZYZ26</t>
  </si>
  <si>
    <t>RU000A102A15</t>
  </si>
  <si>
    <t>RU000A102CT6</t>
  </si>
  <si>
    <t>RU000A102DS6</t>
  </si>
  <si>
    <t>RU000A102DR8</t>
  </si>
  <si>
    <t>RU000A101QP6</t>
  </si>
  <si>
    <t>RU000A0JUU90</t>
  </si>
  <si>
    <t>RU000A0JX2R1</t>
  </si>
  <si>
    <t>RU000A101SQ0</t>
  </si>
  <si>
    <t>RU000A101LJ0</t>
  </si>
  <si>
    <t>RU000A0JTLJ3</t>
  </si>
  <si>
    <t>RU000A0JWC74</t>
  </si>
  <si>
    <t>RU000A0JQRD9</t>
  </si>
  <si>
    <t>RU000A0JSGV0</t>
  </si>
  <si>
    <t>RU000A0JVW71</t>
  </si>
  <si>
    <t>RU000A100LL8</t>
  </si>
  <si>
    <t>RU000A0ZYV04</t>
  </si>
  <si>
    <t>RU000A102986</t>
  </si>
  <si>
    <t>RU000A0JXNF9</t>
  </si>
  <si>
    <t>RU000A0ZYLQ4</t>
  </si>
  <si>
    <t>RU000A101RF5</t>
  </si>
  <si>
    <t>RU000A101RH1</t>
  </si>
  <si>
    <t>RU000A101PJ1</t>
  </si>
  <si>
    <t>RU000A0ZYTM6</t>
  </si>
  <si>
    <t>RU000A0JT965</t>
  </si>
  <si>
    <t>RU000A0JUCS1</t>
  </si>
  <si>
    <t>RU000A0JUCR3</t>
  </si>
  <si>
    <t>RU000A100KY3</t>
  </si>
  <si>
    <t>RU000A0JXPN8</t>
  </si>
  <si>
    <t>RU000A101LY9</t>
  </si>
  <si>
    <t>RU000A101XH9</t>
  </si>
  <si>
    <t>RU000A101MG4</t>
  </si>
  <si>
    <t>RU000A101Q42</t>
  </si>
  <si>
    <t>RU000A101Q59</t>
  </si>
  <si>
    <t>RU000A0JWVC1</t>
  </si>
  <si>
    <t>RU000A0JWEB9</t>
  </si>
  <si>
    <t>RU000A0JXC24</t>
  </si>
  <si>
    <t>RU000A0ZYJ91</t>
  </si>
  <si>
    <t>RU000A101LX1</t>
  </si>
  <si>
    <t>RU000A0JTM51</t>
  </si>
  <si>
    <t>RU000A0ZZ117</t>
  </si>
  <si>
    <t>RU000A0JXRW5</t>
  </si>
  <si>
    <t>RU0007252813</t>
  </si>
  <si>
    <t>RU0007288411</t>
  </si>
  <si>
    <t>RU0007661625</t>
  </si>
  <si>
    <t>RU000A0JPNM1</t>
  </si>
  <si>
    <t>RU0009024277</t>
  </si>
  <si>
    <t>RU0007775219</t>
  </si>
  <si>
    <t>RU000A0JKQU8</t>
  </si>
  <si>
    <t>RU000A0J2Q06</t>
  </si>
  <si>
    <t>RU000A0DKVS5</t>
  </si>
  <si>
    <t>RU0008943394</t>
  </si>
  <si>
    <t>RU000A0JPVJ0</t>
  </si>
  <si>
    <t>RU0008926258</t>
  </si>
  <si>
    <t>RU0009029524</t>
  </si>
  <si>
    <t>RU0009033591</t>
  </si>
  <si>
    <t>RU0009091573</t>
  </si>
  <si>
    <t>RU000A0JPNN9</t>
  </si>
  <si>
    <t>RU000A0JNGA5</t>
  </si>
  <si>
    <t>RU000A0JR4A1</t>
  </si>
  <si>
    <t>RU0009029540</t>
  </si>
  <si>
    <t>RU0009029557</t>
  </si>
  <si>
    <t>1037739085636</t>
  </si>
  <si>
    <t>1027700070518</t>
  </si>
  <si>
    <t>1027700149124</t>
  </si>
  <si>
    <t>1046900099498</t>
  </si>
  <si>
    <t>1037739877295</t>
  </si>
  <si>
    <t>1027809169585</t>
  </si>
  <si>
    <t>1107746282687</t>
  </si>
  <si>
    <t>1028400000298</t>
  </si>
  <si>
    <t>1022302933630</t>
  </si>
  <si>
    <t>1027700132195</t>
  </si>
  <si>
    <t>1027739609391</t>
  </si>
  <si>
    <t>1027700049486</t>
  </si>
  <si>
    <t>1027700167110</t>
  </si>
  <si>
    <t>1027810256352</t>
  </si>
  <si>
    <t>1057748318473</t>
  </si>
  <si>
    <t>1032304945947</t>
  </si>
  <si>
    <t>1021400967092</t>
  </si>
  <si>
    <t>1025001103489</t>
  </si>
  <si>
    <t>1024701893336</t>
  </si>
  <si>
    <t>1027700067328</t>
  </si>
  <si>
    <t>1027739329375</t>
  </si>
  <si>
    <t>1027700002659</t>
  </si>
  <si>
    <t>1025501701686</t>
  </si>
  <si>
    <t>1026303117642</t>
  </si>
  <si>
    <t>1027739460737</t>
  </si>
  <si>
    <t>1020202555240</t>
  </si>
  <si>
    <t>1027700043502</t>
  </si>
  <si>
    <t>1027700342890</t>
  </si>
  <si>
    <t>1027700198767</t>
  </si>
  <si>
    <t>1027700262270</t>
  </si>
  <si>
    <t>1027739387411</t>
  </si>
  <si>
    <t>1028600584540</t>
  </si>
  <si>
    <t>1021601623702</t>
  </si>
  <si>
    <t>1075260020043</t>
  </si>
  <si>
    <t>1047796974092</t>
  </si>
  <si>
    <t>1087760000019</t>
  </si>
  <si>
    <t>1067746341024</t>
  </si>
  <si>
    <t>1057747421247</t>
  </si>
  <si>
    <t>1058602056985</t>
  </si>
  <si>
    <t>1105476023223</t>
  </si>
  <si>
    <t>1045504005414</t>
  </si>
  <si>
    <t>1026605256589</t>
  </si>
  <si>
    <t>1028601443034</t>
  </si>
  <si>
    <t>1047424532968</t>
  </si>
  <si>
    <t>1097746772738</t>
  </si>
  <si>
    <t>1057746555811</t>
  </si>
  <si>
    <t>1027700035769</t>
  </si>
  <si>
    <t>1025203044426</t>
  </si>
  <si>
    <t>1027700006289</t>
  </si>
  <si>
    <t>1087746212388</t>
  </si>
  <si>
    <t>Государственный регистрационный номер выпуска</t>
  </si>
  <si>
    <t>26228RMFS</t>
  </si>
  <si>
    <t>26232RMFS</t>
  </si>
  <si>
    <t>RU35002GSP0</t>
  </si>
  <si>
    <t>RU34021ANO0</t>
  </si>
  <si>
    <t>RU35001CLB0</t>
  </si>
  <si>
    <t>4-17-00739-A</t>
  </si>
  <si>
    <t>4B02-06-00739-A-001P</t>
  </si>
  <si>
    <t>4B02-05-31153-H-001P</t>
  </si>
  <si>
    <t>4B02-06-31153-H-001P</t>
  </si>
  <si>
    <t>41503349B</t>
  </si>
  <si>
    <t>4B02-01-55465-E-001P</t>
  </si>
  <si>
    <t>4B02-02-55465-E-001P</t>
  </si>
  <si>
    <t>4-03-25642-H</t>
  </si>
  <si>
    <t>4B021700354B</t>
  </si>
  <si>
    <t>4-01-05741-A</t>
  </si>
  <si>
    <t>4-19-65045-D</t>
  </si>
  <si>
    <t>4-28-65045-D</t>
  </si>
  <si>
    <t>4-41-65045-D</t>
  </si>
  <si>
    <t>4B02-05-65045-D-001P</t>
  </si>
  <si>
    <t>4B02-07-65045-D</t>
  </si>
  <si>
    <t>4B02-07-65045-D-001P</t>
  </si>
  <si>
    <t>4B02-10-65045-D-001P</t>
  </si>
  <si>
    <t>4B02-12-65045-D-001P</t>
  </si>
  <si>
    <t>4B02-16-65045-D-001P</t>
  </si>
  <si>
    <t>4B02-02-36403-R-001P</t>
  </si>
  <si>
    <t>4B02-05-36400-R</t>
  </si>
  <si>
    <t>4B02-03-00146-A-001P</t>
  </si>
  <si>
    <t>4B02-04-10797-A-001P</t>
  </si>
  <si>
    <t>4B02-04-55039-E-001P</t>
  </si>
  <si>
    <t>4B02-06-10214-A</t>
  </si>
  <si>
    <t>4B02-01-04715-A</t>
  </si>
  <si>
    <t>4B02-01-04715-A-001P</t>
  </si>
  <si>
    <t>4B02-08-04715-A-001P</t>
  </si>
  <si>
    <t>4B02-03-00822-J-001P</t>
  </si>
  <si>
    <t>4B02-01-00122-A</t>
  </si>
  <si>
    <t>4B02-02-00122-A-001P</t>
  </si>
  <si>
    <t>4B02-04-00122-A-001P</t>
  </si>
  <si>
    <t>4B02-04-00122-A-002P</t>
  </si>
  <si>
    <t>4B02-02-00124-A-002P</t>
  </si>
  <si>
    <t>4B02-03-00124-A-001P</t>
  </si>
  <si>
    <t>4B02-04-00124-A-001P</t>
  </si>
  <si>
    <t>4B02-01-65116-D-001P</t>
  </si>
  <si>
    <t>4B02-10-65116-D</t>
  </si>
  <si>
    <t>4B02-01-55194-E</t>
  </si>
  <si>
    <t>4B02-10-00206-A-001P</t>
  </si>
  <si>
    <t>4-13-65018-D</t>
  </si>
  <si>
    <t>4B02-01-65018-D-001P</t>
  </si>
  <si>
    <t>4B02-03-65018-D</t>
  </si>
  <si>
    <t>4-06-00013-A</t>
  </si>
  <si>
    <t>4-08-00013-A</t>
  </si>
  <si>
    <t>4B021402272B</t>
  </si>
  <si>
    <t>4B020401481B001P</t>
  </si>
  <si>
    <t>RU000A100A82</t>
  </si>
  <si>
    <t>RU000A1014N4</t>
  </si>
  <si>
    <t>RU000A0ZYKJ1</t>
  </si>
  <si>
    <t>RU000A102895</t>
  </si>
  <si>
    <t>RU000A102FV5</t>
  </si>
  <si>
    <t>RU000A0JR5F7</t>
  </si>
  <si>
    <t>RU000A100ET6</t>
  </si>
  <si>
    <t>RU000A100LV7</t>
  </si>
  <si>
    <t>RU000A100RG5</t>
  </si>
  <si>
    <t>RU000A0JRVN8</t>
  </si>
  <si>
    <t>RU000A0JXQ28</t>
  </si>
  <si>
    <t>RU000A0ZYLF7</t>
  </si>
  <si>
    <t>RU000A0JTLL9</t>
  </si>
  <si>
    <t>RU000A0ZYEE5</t>
  </si>
  <si>
    <t>RU000A0JNP70</t>
  </si>
  <si>
    <t>RU000A0JQ7Z2</t>
  </si>
  <si>
    <t>RU000A0JTU85</t>
  </si>
  <si>
    <t>RU000A0JX1S1</t>
  </si>
  <si>
    <t>RU000A0ZYU05</t>
  </si>
  <si>
    <t>RU000A0JWC82</t>
  </si>
  <si>
    <t>RU000A0ZZ9R4</t>
  </si>
  <si>
    <t>RU000A0ZZX19</t>
  </si>
  <si>
    <t>RU000A1002C2</t>
  </si>
  <si>
    <t>RU000A100HY9</t>
  </si>
  <si>
    <t>RU000A100A33</t>
  </si>
  <si>
    <t>RU000A0JXFS8</t>
  </si>
  <si>
    <t>RU000A0ZYDS7</t>
  </si>
  <si>
    <t>RU000A102LD1</t>
  </si>
  <si>
    <t>RU000A101XS6</t>
  </si>
  <si>
    <t>RU000A0ZZ1Y7</t>
  </si>
  <si>
    <t>RU000A0JTTA5</t>
  </si>
  <si>
    <t>RU000A0JXEV5</t>
  </si>
  <si>
    <t>RU000A100A58</t>
  </si>
  <si>
    <t>RU000A0ZYC98</t>
  </si>
  <si>
    <t>RU000A0JUFU0</t>
  </si>
  <si>
    <t>RU000A0JX355</t>
  </si>
  <si>
    <t>RU000A0JXQK2</t>
  </si>
  <si>
    <t>RU000A0ZYT40</t>
  </si>
  <si>
    <t>RU000A101FC7</t>
  </si>
  <si>
    <t>RU000A0ZYG52</t>
  </si>
  <si>
    <t>RU000A0ZYYE3</t>
  </si>
  <si>
    <t>RU000A100AD8</t>
  </si>
  <si>
    <t>RU000A0JXR50</t>
  </si>
  <si>
    <t>RU000A0ZYPG6</t>
  </si>
  <si>
    <t>RU000A0ZZ349</t>
  </si>
  <si>
    <t>RU000A0JRL96</t>
  </si>
  <si>
    <t>RU000A0ZZQN7</t>
  </si>
  <si>
    <t>RU000A0ZYDH0</t>
  </si>
  <si>
    <t>RU000A0JTM28</t>
  </si>
  <si>
    <t>RU000A0JTM44</t>
  </si>
  <si>
    <t>RU000A0JX2F6</t>
  </si>
  <si>
    <t>RU000A0ZYUJ0</t>
  </si>
  <si>
    <t>Наименнование ценной бумаги</t>
  </si>
  <si>
    <t>ОФЗ 24020 ПК обл</t>
  </si>
  <si>
    <t>ОФЗ 24021 ПК обл</t>
  </si>
  <si>
    <t>ОФЗ 25083 ПД обл</t>
  </si>
  <si>
    <t>ОФЗ 25084 ПД обл</t>
  </si>
  <si>
    <t>ОФЗ 26205 ПД обл</t>
  </si>
  <si>
    <t>ОФЗ 26209</t>
  </si>
  <si>
    <t>ОФЗ 26211</t>
  </si>
  <si>
    <t>ОФЗ 26215</t>
  </si>
  <si>
    <t>ОФЗ 26217</t>
  </si>
  <si>
    <t>ОФЗ 26220 ПД обл</t>
  </si>
  <si>
    <t>ОФЗ 26227 ПД обл</t>
  </si>
  <si>
    <t>ОФЗ 26229 ПД обл</t>
  </si>
  <si>
    <t>ОФЗ 29006</t>
  </si>
  <si>
    <t>ОФЗ 29012</t>
  </si>
  <si>
    <t>ОФЗ-52001-ИН</t>
  </si>
  <si>
    <t>ОФЗ 52002-ИН обл</t>
  </si>
  <si>
    <t>Санкт-Петербург 35003 обл</t>
  </si>
  <si>
    <t>СвердловскОбл 35009 обл.</t>
  </si>
  <si>
    <t>Нижегородская область 35015 обл</t>
  </si>
  <si>
    <t>Омская Область 35004 обл</t>
  </si>
  <si>
    <t>Альфа-Банк БО-002Р-06</t>
  </si>
  <si>
    <t>Альфа-Банк-13-боб</t>
  </si>
  <si>
    <t>АИЖК-5-боб</t>
  </si>
  <si>
    <t>ДОМ.РФ БО-001P-08R</t>
  </si>
  <si>
    <t>ЕвроХим МХК БО-001P-08</t>
  </si>
  <si>
    <t>"ХК "МЕТАЛЛОИНВЕСТ" ОАО-02-об</t>
  </si>
  <si>
    <t>Российские железные дороги 23обл.</t>
  </si>
  <si>
    <t>Российские железные дороги 32обл.</t>
  </si>
  <si>
    <t>Российские железные дороги БО-02</t>
  </si>
  <si>
    <t>Газпром капитал БО-001Р-02</t>
  </si>
  <si>
    <t>Газпром капитал БО-04</t>
  </si>
  <si>
    <t>СУЭК-Финанс 001Р-06R обл</t>
  </si>
  <si>
    <t>Газпром нефть БО-001P</t>
  </si>
  <si>
    <t>Газпром нефть БО-001P-05R</t>
  </si>
  <si>
    <t>МРСК Центра и Приволжья 001Р-01</t>
  </si>
  <si>
    <t>МРСК Центра БО 001Р-02</t>
  </si>
  <si>
    <t>Магнит БО-002Р-03</t>
  </si>
  <si>
    <t>Мегафон БО-001P-04</t>
  </si>
  <si>
    <t>Роснефть-5-об</t>
  </si>
  <si>
    <t>Роснефть-5-боб</t>
  </si>
  <si>
    <t>Роснефть-6-боб</t>
  </si>
  <si>
    <t>Роснефть 002P-08</t>
  </si>
  <si>
    <t>Ростелеком БО-001P-02R</t>
  </si>
  <si>
    <t>Ростелеком БО-002P-04R</t>
  </si>
  <si>
    <t>МОЭСК БО-001Р-03</t>
  </si>
  <si>
    <t>Российские сети БО-001Р-02</t>
  </si>
  <si>
    <t>СИБУР Холдинг БО-01</t>
  </si>
  <si>
    <t>СИБУР Холдинг БО-02</t>
  </si>
  <si>
    <t>Транснефть АК-4-боб-001Р-04</t>
  </si>
  <si>
    <t>Транснефть АК-5-боб</t>
  </si>
  <si>
    <t>Транснефть АК-5-боб-001Р-05</t>
  </si>
  <si>
    <t>ФСК ЕЭС БО-04</t>
  </si>
  <si>
    <t>ФСК ЕЭС 001P-05R</t>
  </si>
  <si>
    <t>Башнефть-9-об</t>
  </si>
  <si>
    <t>Сбербанк БО-001Р-06R</t>
  </si>
  <si>
    <t>Сбербанк БО-19</t>
  </si>
  <si>
    <t>АЛРОСА-АО3</t>
  </si>
  <si>
    <t>ГМК "Норильский Никель" АОО</t>
  </si>
  <si>
    <t>Газпром-АО2</t>
  </si>
  <si>
    <t>ИНТЕР РАО ЕЭС АО 03</t>
  </si>
  <si>
    <t>ЛУКойл НК АОО</t>
  </si>
  <si>
    <t>МТС-АОО</t>
  </si>
  <si>
    <t>Магнит (Краснодар) АОО</t>
  </si>
  <si>
    <t>Роснефть НК АО</t>
  </si>
  <si>
    <t>НОВАТЭК АОО</t>
  </si>
  <si>
    <t>Ростелеком-АОО</t>
  </si>
  <si>
    <t>Холдинг МРСК АО</t>
  </si>
  <si>
    <t>Сургутнефтегаз-АОО</t>
  </si>
  <si>
    <t>Сургутнефтегаз-АПО</t>
  </si>
  <si>
    <t>Татнефть-АО3</t>
  </si>
  <si>
    <t>Татнефть-АП3</t>
  </si>
  <si>
    <t>Транснефть-АПО</t>
  </si>
  <si>
    <t>ФСК ЕЭС АО1</t>
  </si>
  <si>
    <t>Э. ОН Россия  АО2</t>
  </si>
  <si>
    <t>МосБиржа</t>
  </si>
  <si>
    <t>Сбербанк РФ-АО3</t>
  </si>
  <si>
    <t>Сбербанк РФ-АП3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</si>
  <si>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</si>
  <si>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</si>
  <si>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</si>
  <si>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</si>
  <si>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</si>
  <si>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</si>
  <si>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</si>
  <si>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</si>
  <si>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</si>
  <si>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</si>
  <si>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</si>
  <si>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</si>
  <si>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ОФЗ 26228 ПД обл</t>
  </si>
  <si>
    <t>ОФЗ 26232 ПД обл</t>
  </si>
  <si>
    <t>Санкт-Петербург 35002 обл</t>
  </si>
  <si>
    <t>Новосибирская обл 34021</t>
  </si>
  <si>
    <t>Челябинская область 36001</t>
  </si>
  <si>
    <t>АИЖК-17-об</t>
  </si>
  <si>
    <t>ДОМ.РФ БО-001P-06R</t>
  </si>
  <si>
    <t>ЕвроХим МХК БО-001P-05</t>
  </si>
  <si>
    <t>ЕвроХим МХК БО-001P-06</t>
  </si>
  <si>
    <t>Россельхозбанк 15обл</t>
  </si>
  <si>
    <t>ФПК БО 001P-01</t>
  </si>
  <si>
    <t>ФПК БО 001P-02</t>
  </si>
  <si>
    <t>"ХК "МЕТАЛЛОИНВЕСТ" ОАО-03-об</t>
  </si>
  <si>
    <t>Газпромбанк БО-17</t>
  </si>
  <si>
    <t>Мособлтрастинвест-1-об</t>
  </si>
  <si>
    <t>Российские железные дороги 19обл.</t>
  </si>
  <si>
    <t>Российские железные дороги 28обл.</t>
  </si>
  <si>
    <t>Российские железные дороги 41обл.</t>
  </si>
  <si>
    <t>РЖД БО-001P-05R</t>
  </si>
  <si>
    <t>РЖД БО-001P-07R</t>
  </si>
  <si>
    <t>РЖД БО-001P-10R</t>
  </si>
  <si>
    <t>РЖД БО-001P-12R</t>
  </si>
  <si>
    <t>РЖД БО-001P-16R</t>
  </si>
  <si>
    <t>Буровая Компания Евразия БО-001P-02</t>
  </si>
  <si>
    <t>Газпром капитал БО-05</t>
  </si>
  <si>
    <t>Газпром нефть БО-001P-03R</t>
  </si>
  <si>
    <t>Черкизово БО-001Р-04</t>
  </si>
  <si>
    <t>МОЭК-001Р-04</t>
  </si>
  <si>
    <t>МРСК Центра БО-06</t>
  </si>
  <si>
    <t>Мобильные ТелеСистемы 01-боб</t>
  </si>
  <si>
    <t>Мобильные ТелеСистемы БО-001P-01</t>
  </si>
  <si>
    <t>Мобильные ТелеСистемы БО-001P-08</t>
  </si>
  <si>
    <t>Мегафон БО-001P-03</t>
  </si>
  <si>
    <t>Роснефть БО-01</t>
  </si>
  <si>
    <t>Роснефть 001Р-02</t>
  </si>
  <si>
    <t>Роснефть 001Р-04</t>
  </si>
  <si>
    <t>Роснефть 002P-04</t>
  </si>
  <si>
    <t>Ростелеком БО-002P-03R</t>
  </si>
  <si>
    <t>Ростелеком БО-001P-03R</t>
  </si>
  <si>
    <t>Ростелеком БО-001P-04R</t>
  </si>
  <si>
    <t>МОЭСК БО-001Р-01</t>
  </si>
  <si>
    <t>МОЭСК БО-10</t>
  </si>
  <si>
    <t>ТрансКонтейнер БО-01</t>
  </si>
  <si>
    <t>Транснефть АК БО-001Р-10</t>
  </si>
  <si>
    <t>Федеральная Сетевая компания ЕЭС 13 обл.</t>
  </si>
  <si>
    <t>ФСК ЕЭС 001P-01R</t>
  </si>
  <si>
    <t>ФСК ЕЭС БО-03</t>
  </si>
  <si>
    <t>Башнефть-6-об</t>
  </si>
  <si>
    <t>Башнефть-8-об</t>
  </si>
  <si>
    <t>Росбанк БО-11</t>
  </si>
  <si>
    <t>Сбербанк БО-001Р-04R</t>
  </si>
  <si>
    <t>Сумма депозита (руб.)</t>
  </si>
  <si>
    <t>1025200001254</t>
  </si>
  <si>
    <t>Депозиты</t>
  </si>
  <si>
    <t>Публичное акционерное общество "Сбербанк России"</t>
  </si>
  <si>
    <t>Публичное акционерное общество "Ростелеком"</t>
  </si>
  <si>
    <t>"РЖД" ОАО, серии БО-07</t>
  </si>
  <si>
    <t>"Инг Банк (Евразия)" АО, серии БО-01</t>
  </si>
  <si>
    <t>Министерство финансов Российской Федерации</t>
  </si>
  <si>
    <t>Комитет финансов Санкт-Петербурга</t>
  </si>
  <si>
    <t>Министерство финансов и налоговой политики Новосибирской области</t>
  </si>
  <si>
    <t>Министерство финансов Нижегородской области</t>
  </si>
  <si>
    <t>Министерство финансов Омской области</t>
  </si>
  <si>
    <t>Министерство финансов Челябинской области</t>
  </si>
  <si>
    <t>АКЦИОНЕРНОЕ ОБЩЕСТВО "АЛЬФА-БАНК"</t>
  </si>
  <si>
    <t>Акционерное общество "ДОМ.РФ"</t>
  </si>
  <si>
    <t>Акционерное общество "Минерально-химическая компания "ЕвроХим"</t>
  </si>
  <si>
    <t>Акционерное общество "Российский Сельскохозяйственный банк"</t>
  </si>
  <si>
    <t>Акционерное общество "Федеральная пассажирская компания"</t>
  </si>
  <si>
    <t>Акционерное общество "Холдинговая компания "МЕТАЛЛОИНВЕСТ"</t>
  </si>
  <si>
    <t>"Газпромбанк" (Акционерное общество)</t>
  </si>
  <si>
    <t>ИНГ БАНК (ЕВРАЗИЯ) АКЦИОНЕРНОЕ ОБЩЕСТВО</t>
  </si>
  <si>
    <t>Открытое акционерное общество "Московская областная инвестиционная трастовая компания"</t>
  </si>
  <si>
    <t>Открытое акционерное общество "Российские железные дороги"</t>
  </si>
  <si>
    <t>Общество с ограниченной ответственностью "Буровая компания "Евразия"</t>
  </si>
  <si>
    <t>Общество с ограниченной ответственностью "Газпром капитал"</t>
  </si>
  <si>
    <t>Общество с ограниченной ответственностью "СУЭК-Финанс"</t>
  </si>
  <si>
    <t>Публичное акционерное общество "Газпром нефть"</t>
  </si>
  <si>
    <t>Публичное акционерное общество "Группа Черкизово"</t>
  </si>
  <si>
    <t>Публичное акционерное общество "Московская объединенная энергетическая компания"</t>
  </si>
  <si>
    <t>Публичное акционерное общество "Межрегиональная распределительная сетевая компания Центра и Приволжья"</t>
  </si>
  <si>
    <t>Публичное акционерное общество "Межрегиональная распределительная сетевая компания Центра"</t>
  </si>
  <si>
    <t>Публичное акционерное общество "Мобильные ТелеСистемы"</t>
  </si>
  <si>
    <t>Публичное акционерное общество "Магнит"</t>
  </si>
  <si>
    <t>Публичное акционерное общество "МегаФон"</t>
  </si>
  <si>
    <t>публичное акционерное общество "Нефтяная компания "Роснефть"</t>
  </si>
  <si>
    <t>Публичное акционерное общество "Россети Московский регион"</t>
  </si>
  <si>
    <t>Публичное акционерное общество "Российские сети"</t>
  </si>
  <si>
    <t>Публичное акционерное общество "СИБУР Холдинг"</t>
  </si>
  <si>
    <t>Публичное акционерное общество "Центр по перевозке грузов в контейнерах "ТрансКонтейнер"</t>
  </si>
  <si>
    <t>Публичное акционерное общество "Транснефть"</t>
  </si>
  <si>
    <t>Публичное акционерное общество "Федеральная сетевая компания Единой энергетической системы"</t>
  </si>
  <si>
    <t>Публичное акционерное общество "Акционерная нефтяная Компания "Башнефть"</t>
  </si>
  <si>
    <t>Публичное акционерное общество РОСБАНК</t>
  </si>
  <si>
    <t>Акционерная компания "АЛРОСА" (публичное акционерное общество)</t>
  </si>
  <si>
    <t>Публичное акционерное общество "Горно-металлургическая компания "Норильский никель"</t>
  </si>
  <si>
    <t>Публичное акционерное общество "Газпром"</t>
  </si>
  <si>
    <t>Публичное акционерное общество "Интер РАО ЕЭС"</t>
  </si>
  <si>
    <t>Публичное акционерное общество "Нефтяная компания "ЛУКОЙЛ"</t>
  </si>
  <si>
    <t>публичное акционерное общество "НОВАТЭК"</t>
  </si>
  <si>
    <t>Публичное акционерное общество "Сургутнефтегаз"</t>
  </si>
  <si>
    <t>публичное акционерное общество "Татнефть" имени В.Д. Шашина</t>
  </si>
  <si>
    <t>Публичное акционерное общество "Юнипро"</t>
  </si>
  <si>
    <t>Публичное акционерное общество "Московская Биржа ММВБ-РТС"</t>
  </si>
  <si>
    <t>Банк ВТБ (публичное акционерное общество)</t>
  </si>
  <si>
    <t>Акционерное общество "САРОВБИЗНЕСБАНК"</t>
  </si>
  <si>
    <t>Акционерное общество "Сбербанк КИБ"</t>
  </si>
  <si>
    <t>1027739007768</t>
  </si>
  <si>
    <t>Средства на специальных брокерских счетах</t>
  </si>
  <si>
    <t>Дебиторская задолженность по процентному (купонному) доходу по облигациям</t>
  </si>
  <si>
    <t>ПАО "Транснефть"</t>
  </si>
  <si>
    <t>АО "ХК "МЕТАЛЛОИНВЕСТ"</t>
  </si>
  <si>
    <t>ОАО "РЖД"</t>
  </si>
  <si>
    <t>НКО НКЦ (АО)</t>
  </si>
  <si>
    <t>1067711004481</t>
  </si>
  <si>
    <t>Дебиторская задолженность по сделкам РЕПО</t>
  </si>
  <si>
    <t>Дебиторская задолженность по сделкам Т+</t>
  </si>
  <si>
    <t>Количество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</si>
</sst>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29">
    <xf numFmtId="0" fontId="0" fillId="0" borderId="0" xfId="0"/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/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4" fillId="2" borderId="1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NumberFormat="1"/>
    <xf numFmtId="14" fontId="0" fillId="0" borderId="0" xfId="0" applyNumberFormat="1"/>
    <xf numFmtId="4" fontId="2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/>
    <xf numFmtId="0" fontId="0" fillId="0" borderId="0" xfId="0" applyFill="1"/>
    <xf numFmtId="10" fontId="2" fillId="0" borderId="1" xfId="1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/>
    <xf numFmtId="4" fontId="2" fillId="0" borderId="1" xfId="0" applyNumberFormat="1" applyFont="1" applyFill="1" applyBorder="1" applyAlignment="1"/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9"/>
  <sheetViews>
    <sheetView showGridLines="0" tabSelected="1" topLeftCell="C1" zoomScale="90" zoomScaleNormal="90" workbookViewId="0">
      <selection activeCell="J5" sqref="J5"/>
    </sheetView>
  </sheetViews>
  <sheetFormatPr defaultRowHeight="15" x14ac:dyDescent="0.25"/>
  <cols>
    <col min="1" max="1" width="2.140625" customWidth="1"/>
    <col min="2" max="2" width="67.85546875" customWidth="1"/>
    <col min="3" max="3" width="18.85546875" customWidth="1"/>
    <col min="4" max="4" width="100.5703125" bestFit="1" customWidth="1"/>
    <col min="5" max="5" width="20.5703125" bestFit="1" customWidth="1"/>
    <col min="6" max="6" width="36.42578125" bestFit="1" customWidth="1"/>
    <col min="7" max="7" width="18" bestFit="1" customWidth="1"/>
    <col min="8" max="8" width="18.42578125" customWidth="1"/>
    <col min="9" max="9" width="18.42578125" bestFit="1" customWidth="1"/>
    <col min="10" max="10" width="20" customWidth="1"/>
  </cols>
  <sheetData>
    <row r="1" spans="2:12" ht="7.5" customHeight="1" x14ac:dyDescent="0.25"/>
    <row r="2" spans="2:12" x14ac:dyDescent="0.25">
      <c r="B2" s="15" t="s">
        <v>411</v>
      </c>
      <c r="C2" s="23">
        <f>I147+E154+E158+F169</f>
        <v>58468748387.610016</v>
      </c>
    </row>
    <row r="3" spans="2:12" x14ac:dyDescent="0.25">
      <c r="C3" s="20"/>
    </row>
    <row r="4" spans="2:12" ht="28.5" customHeight="1" x14ac:dyDescent="0.25">
      <c r="B4" s="11" t="s">
        <v>400</v>
      </c>
    </row>
    <row r="5" spans="2:12" ht="31.5" x14ac:dyDescent="0.25">
      <c r="B5" s="9" t="s">
        <v>3</v>
      </c>
      <c r="C5" s="9" t="s">
        <v>4</v>
      </c>
      <c r="D5" s="9" t="s">
        <v>322</v>
      </c>
      <c r="E5" s="9" t="s">
        <v>217</v>
      </c>
      <c r="F5" s="9" t="s">
        <v>5</v>
      </c>
      <c r="G5" s="9" t="s">
        <v>0</v>
      </c>
      <c r="H5" s="9" t="s">
        <v>529</v>
      </c>
      <c r="I5" s="9" t="s">
        <v>2</v>
      </c>
      <c r="J5" s="9" t="s">
        <v>1</v>
      </c>
    </row>
    <row r="6" spans="2:12" ht="15" customHeight="1" x14ac:dyDescent="0.25">
      <c r="B6" s="1" t="s">
        <v>470</v>
      </c>
      <c r="C6" s="4" t="s">
        <v>167</v>
      </c>
      <c r="D6" s="4" t="s">
        <v>323</v>
      </c>
      <c r="E6" s="3" t="s">
        <v>7</v>
      </c>
      <c r="F6" s="3" t="s">
        <v>6</v>
      </c>
      <c r="G6" s="3" t="s">
        <v>90</v>
      </c>
      <c r="H6" s="2">
        <v>1561772</v>
      </c>
      <c r="I6" s="21">
        <v>1560428876.0799999</v>
      </c>
      <c r="J6" s="8">
        <f t="shared" ref="J6:J37" si="0">I6/$C$2</f>
        <v>2.6688255163858903E-2</v>
      </c>
      <c r="L6" s="19"/>
    </row>
    <row r="7" spans="2:12" ht="15" customHeight="1" x14ac:dyDescent="0.25">
      <c r="B7" s="1" t="s">
        <v>470</v>
      </c>
      <c r="C7" s="4" t="s">
        <v>167</v>
      </c>
      <c r="D7" s="4" t="s">
        <v>324</v>
      </c>
      <c r="E7" s="3" t="s">
        <v>8</v>
      </c>
      <c r="F7" s="3" t="s">
        <v>6</v>
      </c>
      <c r="G7" s="3" t="s">
        <v>91</v>
      </c>
      <c r="H7" s="2">
        <v>920805</v>
      </c>
      <c r="I7" s="21">
        <v>910768225.5</v>
      </c>
      <c r="J7" s="8">
        <f t="shared" si="0"/>
        <v>1.5577009096589434E-2</v>
      </c>
      <c r="L7" s="19"/>
    </row>
    <row r="8" spans="2:12" ht="15" customHeight="1" x14ac:dyDescent="0.25">
      <c r="B8" s="1" t="s">
        <v>470</v>
      </c>
      <c r="C8" s="4" t="s">
        <v>167</v>
      </c>
      <c r="D8" s="4" t="s">
        <v>325</v>
      </c>
      <c r="E8" s="3" t="s">
        <v>9</v>
      </c>
      <c r="F8" s="3" t="s">
        <v>6</v>
      </c>
      <c r="G8" s="3" t="s">
        <v>92</v>
      </c>
      <c r="H8" s="2">
        <v>4179708</v>
      </c>
      <c r="I8" s="21">
        <v>4309446136.3199997</v>
      </c>
      <c r="J8" s="8">
        <f t="shared" si="0"/>
        <v>7.3705120344823474E-2</v>
      </c>
      <c r="L8" s="19"/>
    </row>
    <row r="9" spans="2:12" ht="15" customHeight="1" x14ac:dyDescent="0.25">
      <c r="B9" s="1" t="s">
        <v>470</v>
      </c>
      <c r="C9" s="4" t="s">
        <v>167</v>
      </c>
      <c r="D9" s="4" t="s">
        <v>326</v>
      </c>
      <c r="E9" s="3" t="s">
        <v>10</v>
      </c>
      <c r="F9" s="3" t="s">
        <v>6</v>
      </c>
      <c r="G9" s="3" t="s">
        <v>93</v>
      </c>
      <c r="H9" s="2">
        <v>184217</v>
      </c>
      <c r="I9" s="21">
        <v>188714658.06</v>
      </c>
      <c r="J9" s="8">
        <f t="shared" si="0"/>
        <v>3.227615833486699E-3</v>
      </c>
      <c r="L9" s="19"/>
    </row>
    <row r="10" spans="2:12" ht="15" customHeight="1" x14ac:dyDescent="0.25">
      <c r="B10" s="1" t="s">
        <v>470</v>
      </c>
      <c r="C10" s="4" t="s">
        <v>167</v>
      </c>
      <c r="D10" s="4" t="s">
        <v>327</v>
      </c>
      <c r="E10" s="3" t="s">
        <v>11</v>
      </c>
      <c r="F10" s="3" t="s">
        <v>6</v>
      </c>
      <c r="G10" s="3" t="s">
        <v>94</v>
      </c>
      <c r="H10" s="2">
        <v>3653924</v>
      </c>
      <c r="I10" s="21">
        <v>3759412785.8800001</v>
      </c>
      <c r="J10" s="8">
        <f t="shared" si="0"/>
        <v>6.4297815321058743E-2</v>
      </c>
      <c r="L10" s="19"/>
    </row>
    <row r="11" spans="2:12" ht="15" customHeight="1" x14ac:dyDescent="0.25">
      <c r="B11" s="1" t="s">
        <v>470</v>
      </c>
      <c r="C11" s="4" t="s">
        <v>167</v>
      </c>
      <c r="D11" s="4" t="s">
        <v>328</v>
      </c>
      <c r="E11" s="3" t="s">
        <v>12</v>
      </c>
      <c r="F11" s="3" t="s">
        <v>6</v>
      </c>
      <c r="G11" s="3" t="s">
        <v>95</v>
      </c>
      <c r="H11" s="2">
        <v>1279072</v>
      </c>
      <c r="I11" s="21">
        <v>1339111639.6800001</v>
      </c>
      <c r="J11" s="8">
        <f t="shared" si="0"/>
        <v>2.2903032416609216E-2</v>
      </c>
      <c r="L11" s="19"/>
    </row>
    <row r="12" spans="2:12" ht="15" customHeight="1" x14ac:dyDescent="0.25">
      <c r="B12" s="1" t="s">
        <v>470</v>
      </c>
      <c r="C12" s="4" t="s">
        <v>167</v>
      </c>
      <c r="D12" s="4" t="s">
        <v>328</v>
      </c>
      <c r="E12" s="3" t="s">
        <v>12</v>
      </c>
      <c r="F12" s="3" t="s">
        <v>6</v>
      </c>
      <c r="G12" s="3" t="s">
        <v>95</v>
      </c>
      <c r="H12" s="2">
        <v>3767527</v>
      </c>
      <c r="I12" s="21">
        <v>3779163076.46</v>
      </c>
      <c r="J12" s="8">
        <f t="shared" si="0"/>
        <v>6.4635607579738005E-2</v>
      </c>
      <c r="L12" s="19"/>
    </row>
    <row r="13" spans="2:12" ht="15" customHeight="1" x14ac:dyDescent="0.25">
      <c r="B13" s="1" t="s">
        <v>470</v>
      </c>
      <c r="C13" s="4" t="s">
        <v>167</v>
      </c>
      <c r="D13" s="4" t="s">
        <v>329</v>
      </c>
      <c r="E13" s="3" t="s">
        <v>13</v>
      </c>
      <c r="F13" s="3" t="s">
        <v>6</v>
      </c>
      <c r="G13" s="3" t="s">
        <v>96</v>
      </c>
      <c r="H13" s="2">
        <v>111871</v>
      </c>
      <c r="I13" s="21">
        <v>116877227.25</v>
      </c>
      <c r="J13" s="8">
        <f t="shared" si="0"/>
        <v>1.9989692010367577E-3</v>
      </c>
      <c r="L13" s="19"/>
    </row>
    <row r="14" spans="2:12" ht="15" customHeight="1" x14ac:dyDescent="0.25">
      <c r="B14" s="1" t="s">
        <v>470</v>
      </c>
      <c r="C14" s="4" t="s">
        <v>167</v>
      </c>
      <c r="D14" s="4" t="s">
        <v>330</v>
      </c>
      <c r="E14" s="3" t="s">
        <v>14</v>
      </c>
      <c r="F14" s="3" t="s">
        <v>6</v>
      </c>
      <c r="G14" s="3" t="s">
        <v>97</v>
      </c>
      <c r="H14" s="2">
        <v>553228</v>
      </c>
      <c r="I14" s="21">
        <v>597298142.48000002</v>
      </c>
      <c r="J14" s="8">
        <f t="shared" si="0"/>
        <v>1.0215682034448545E-2</v>
      </c>
      <c r="L14" s="19"/>
    </row>
    <row r="15" spans="2:12" ht="15" customHeight="1" x14ac:dyDescent="0.25">
      <c r="B15" s="1" t="s">
        <v>470</v>
      </c>
      <c r="C15" s="4" t="s">
        <v>167</v>
      </c>
      <c r="D15" s="4" t="s">
        <v>331</v>
      </c>
      <c r="E15" s="3" t="s">
        <v>15</v>
      </c>
      <c r="F15" s="3" t="s">
        <v>6</v>
      </c>
      <c r="G15" s="3" t="s">
        <v>98</v>
      </c>
      <c r="H15" s="2">
        <v>3475152</v>
      </c>
      <c r="I15" s="21">
        <v>3652350000.48</v>
      </c>
      <c r="J15" s="8">
        <f t="shared" si="0"/>
        <v>6.2466704029087126E-2</v>
      </c>
      <c r="L15" s="19"/>
    </row>
    <row r="16" spans="2:12" ht="15" customHeight="1" x14ac:dyDescent="0.25">
      <c r="B16" s="1" t="s">
        <v>470</v>
      </c>
      <c r="C16" s="4" t="s">
        <v>167</v>
      </c>
      <c r="D16" s="4" t="s">
        <v>332</v>
      </c>
      <c r="E16" s="3" t="s">
        <v>16</v>
      </c>
      <c r="F16" s="3" t="s">
        <v>6</v>
      </c>
      <c r="G16" s="3" t="s">
        <v>99</v>
      </c>
      <c r="H16" s="2">
        <v>1039940</v>
      </c>
      <c r="I16" s="21">
        <v>1103355541.2</v>
      </c>
      <c r="J16" s="8">
        <f t="shared" si="0"/>
        <v>1.8870859589561691E-2</v>
      </c>
      <c r="L16" s="19"/>
    </row>
    <row r="17" spans="2:12" ht="15" customHeight="1" x14ac:dyDescent="0.25">
      <c r="B17" s="1" t="s">
        <v>470</v>
      </c>
      <c r="C17" s="4" t="s">
        <v>167</v>
      </c>
      <c r="D17" s="4" t="s">
        <v>333</v>
      </c>
      <c r="E17" s="3" t="s">
        <v>17</v>
      </c>
      <c r="F17" s="3" t="s">
        <v>6</v>
      </c>
      <c r="G17" s="3" t="s">
        <v>100</v>
      </c>
      <c r="H17" s="2">
        <v>414698</v>
      </c>
      <c r="I17" s="21">
        <v>443345337.83999997</v>
      </c>
      <c r="J17" s="8">
        <f t="shared" si="0"/>
        <v>7.5826035286561443E-3</v>
      </c>
      <c r="L17" s="19"/>
    </row>
    <row r="18" spans="2:12" ht="15" customHeight="1" x14ac:dyDescent="0.25">
      <c r="B18" s="1" t="s">
        <v>470</v>
      </c>
      <c r="C18" s="4" t="s">
        <v>167</v>
      </c>
      <c r="D18" s="4" t="s">
        <v>412</v>
      </c>
      <c r="E18" s="3" t="s">
        <v>218</v>
      </c>
      <c r="F18" s="3" t="s">
        <v>6</v>
      </c>
      <c r="G18" s="3" t="s">
        <v>270</v>
      </c>
      <c r="H18" s="2">
        <v>824616</v>
      </c>
      <c r="I18" s="21">
        <v>928055831.03999996</v>
      </c>
      <c r="J18" s="8">
        <f t="shared" si="0"/>
        <v>1.5872681674107159E-2</v>
      </c>
      <c r="L18" s="19"/>
    </row>
    <row r="19" spans="2:12" ht="15" customHeight="1" x14ac:dyDescent="0.25">
      <c r="B19" s="1" t="s">
        <v>470</v>
      </c>
      <c r="C19" s="4" t="s">
        <v>167</v>
      </c>
      <c r="D19" s="4" t="s">
        <v>334</v>
      </c>
      <c r="E19" s="3" t="s">
        <v>18</v>
      </c>
      <c r="F19" s="3" t="s">
        <v>6</v>
      </c>
      <c r="G19" s="3" t="s">
        <v>101</v>
      </c>
      <c r="H19" s="2">
        <v>168172</v>
      </c>
      <c r="I19" s="21">
        <v>181733390.08000001</v>
      </c>
      <c r="J19" s="8">
        <f t="shared" si="0"/>
        <v>3.1082141330480528E-3</v>
      </c>
      <c r="L19" s="19"/>
    </row>
    <row r="20" spans="2:12" ht="15" customHeight="1" x14ac:dyDescent="0.25">
      <c r="B20" s="1" t="s">
        <v>470</v>
      </c>
      <c r="C20" s="4" t="s">
        <v>167</v>
      </c>
      <c r="D20" s="4" t="s">
        <v>413</v>
      </c>
      <c r="E20" s="3" t="s">
        <v>219</v>
      </c>
      <c r="F20" s="3" t="s">
        <v>6</v>
      </c>
      <c r="G20" s="3" t="s">
        <v>271</v>
      </c>
      <c r="H20" s="2">
        <v>1998077</v>
      </c>
      <c r="I20" s="21">
        <v>2041854867.0699999</v>
      </c>
      <c r="J20" s="8">
        <f t="shared" si="0"/>
        <v>3.4922157962640518E-2</v>
      </c>
      <c r="L20" s="19"/>
    </row>
    <row r="21" spans="2:12" ht="15" customHeight="1" x14ac:dyDescent="0.25">
      <c r="B21" s="1" t="s">
        <v>470</v>
      </c>
      <c r="C21" s="4" t="s">
        <v>167</v>
      </c>
      <c r="D21" s="4" t="s">
        <v>335</v>
      </c>
      <c r="E21" s="3" t="s">
        <v>19</v>
      </c>
      <c r="F21" s="3" t="s">
        <v>6</v>
      </c>
      <c r="G21" s="3" t="s">
        <v>102</v>
      </c>
      <c r="H21" s="2">
        <v>1547764</v>
      </c>
      <c r="I21" s="21">
        <v>1639561882.8399999</v>
      </c>
      <c r="J21" s="8">
        <f t="shared" si="0"/>
        <v>2.8041679154319574E-2</v>
      </c>
      <c r="L21" s="19"/>
    </row>
    <row r="22" spans="2:12" ht="15" customHeight="1" x14ac:dyDescent="0.25">
      <c r="B22" s="1" t="s">
        <v>470</v>
      </c>
      <c r="C22" s="4" t="s">
        <v>167</v>
      </c>
      <c r="D22" s="4" t="s">
        <v>336</v>
      </c>
      <c r="E22" s="3" t="s">
        <v>20</v>
      </c>
      <c r="F22" s="3" t="s">
        <v>6</v>
      </c>
      <c r="G22" s="3" t="s">
        <v>103</v>
      </c>
      <c r="H22" s="2">
        <v>3515098</v>
      </c>
      <c r="I22" s="21">
        <v>3554010134.8600001</v>
      </c>
      <c r="J22" s="8">
        <f t="shared" si="0"/>
        <v>6.0784782176269786E-2</v>
      </c>
      <c r="L22" s="19"/>
    </row>
    <row r="23" spans="2:12" ht="15" customHeight="1" x14ac:dyDescent="0.25">
      <c r="B23" s="1" t="s">
        <v>470</v>
      </c>
      <c r="C23" s="4" t="s">
        <v>167</v>
      </c>
      <c r="D23" s="4" t="s">
        <v>337</v>
      </c>
      <c r="E23" s="3" t="s">
        <v>21</v>
      </c>
      <c r="F23" s="3" t="s">
        <v>6</v>
      </c>
      <c r="G23" s="3" t="s">
        <v>104</v>
      </c>
      <c r="H23" s="2">
        <v>72267</v>
      </c>
      <c r="I23" s="21">
        <v>94839288.150000006</v>
      </c>
      <c r="J23" s="8">
        <f t="shared" si="0"/>
        <v>1.6220509377296195E-3</v>
      </c>
      <c r="L23" s="19"/>
    </row>
    <row r="24" spans="2:12" ht="15" customHeight="1" x14ac:dyDescent="0.25">
      <c r="B24" s="1" t="s">
        <v>470</v>
      </c>
      <c r="C24" s="4" t="s">
        <v>167</v>
      </c>
      <c r="D24" s="4" t="s">
        <v>338</v>
      </c>
      <c r="E24" s="3" t="s">
        <v>22</v>
      </c>
      <c r="F24" s="3" t="s">
        <v>6</v>
      </c>
      <c r="G24" s="3" t="s">
        <v>105</v>
      </c>
      <c r="H24" s="2">
        <v>10287</v>
      </c>
      <c r="I24" s="21">
        <v>11732316.15</v>
      </c>
      <c r="J24" s="8">
        <f t="shared" si="0"/>
        <v>2.0065960831284305E-4</v>
      </c>
      <c r="L24" s="19"/>
    </row>
    <row r="25" spans="2:12" ht="15" customHeight="1" x14ac:dyDescent="0.25">
      <c r="B25" s="1" t="s">
        <v>471</v>
      </c>
      <c r="C25" s="4" t="s">
        <v>180</v>
      </c>
      <c r="D25" s="4" t="s">
        <v>414</v>
      </c>
      <c r="E25" s="3" t="s">
        <v>220</v>
      </c>
      <c r="F25" s="3" t="s">
        <v>23</v>
      </c>
      <c r="G25" s="3" t="s">
        <v>272</v>
      </c>
      <c r="H25" s="2">
        <v>47022</v>
      </c>
      <c r="I25" s="21">
        <v>50367267.950000003</v>
      </c>
      <c r="J25" s="8">
        <f t="shared" si="0"/>
        <v>8.6143913353673265E-4</v>
      </c>
      <c r="L25" s="19"/>
    </row>
    <row r="26" spans="2:12" ht="15" customHeight="1" x14ac:dyDescent="0.25">
      <c r="B26" s="1" t="s">
        <v>471</v>
      </c>
      <c r="C26" s="4" t="s">
        <v>180</v>
      </c>
      <c r="D26" s="4" t="s">
        <v>339</v>
      </c>
      <c r="E26" s="3" t="s">
        <v>25</v>
      </c>
      <c r="F26" s="3" t="s">
        <v>23</v>
      </c>
      <c r="G26" s="3" t="s">
        <v>106</v>
      </c>
      <c r="H26" s="2">
        <v>130000</v>
      </c>
      <c r="I26" s="21">
        <v>131310400</v>
      </c>
      <c r="J26" s="8">
        <f t="shared" si="0"/>
        <v>2.2458219753482135E-3</v>
      </c>
      <c r="L26" s="19"/>
    </row>
    <row r="27" spans="2:12" ht="15" customHeight="1" x14ac:dyDescent="0.25">
      <c r="B27" s="1" t="s">
        <v>471</v>
      </c>
      <c r="C27" s="4" t="s">
        <v>180</v>
      </c>
      <c r="D27" s="4" t="s">
        <v>339</v>
      </c>
      <c r="E27" s="3" t="s">
        <v>25</v>
      </c>
      <c r="F27" s="3" t="s">
        <v>23</v>
      </c>
      <c r="G27" s="3" t="s">
        <v>106</v>
      </c>
      <c r="H27" s="2">
        <v>178400</v>
      </c>
      <c r="I27" s="21">
        <v>181284496.36000001</v>
      </c>
      <c r="J27" s="8">
        <f t="shared" si="0"/>
        <v>3.1005366346856093E-3</v>
      </c>
      <c r="L27" s="19"/>
    </row>
    <row r="28" spans="2:12" ht="15" customHeight="1" x14ac:dyDescent="0.25">
      <c r="B28" s="1" t="s">
        <v>472</v>
      </c>
      <c r="C28" s="4" t="s">
        <v>206</v>
      </c>
      <c r="D28" s="4" t="s">
        <v>415</v>
      </c>
      <c r="E28" s="3" t="s">
        <v>221</v>
      </c>
      <c r="F28" s="3" t="s">
        <v>23</v>
      </c>
      <c r="G28" s="3" t="s">
        <v>273</v>
      </c>
      <c r="H28" s="2">
        <v>73500</v>
      </c>
      <c r="I28" s="21">
        <v>73507350</v>
      </c>
      <c r="J28" s="8">
        <f t="shared" si="0"/>
        <v>1.2572075172995628E-3</v>
      </c>
      <c r="L28" s="19"/>
    </row>
    <row r="29" spans="2:12" ht="15" customHeight="1" x14ac:dyDescent="0.25">
      <c r="B29" s="1" t="s">
        <v>24</v>
      </c>
      <c r="C29" s="4" t="s">
        <v>208</v>
      </c>
      <c r="D29" s="4" t="s">
        <v>340</v>
      </c>
      <c r="E29" s="3" t="s">
        <v>26</v>
      </c>
      <c r="F29" s="3" t="s">
        <v>23</v>
      </c>
      <c r="G29" s="3" t="s">
        <v>107</v>
      </c>
      <c r="H29" s="2">
        <v>89253</v>
      </c>
      <c r="I29" s="21">
        <v>91006176.260000005</v>
      </c>
      <c r="J29" s="8">
        <f t="shared" si="0"/>
        <v>1.5564926352910425E-3</v>
      </c>
      <c r="L29" s="19"/>
    </row>
    <row r="30" spans="2:12" ht="15" customHeight="1" x14ac:dyDescent="0.25">
      <c r="B30" s="1" t="s">
        <v>473</v>
      </c>
      <c r="C30" s="4" t="s">
        <v>214</v>
      </c>
      <c r="D30" s="4" t="s">
        <v>341</v>
      </c>
      <c r="E30" s="3" t="s">
        <v>27</v>
      </c>
      <c r="F30" s="3" t="s">
        <v>23</v>
      </c>
      <c r="G30" s="3" t="s">
        <v>108</v>
      </c>
      <c r="H30" s="2">
        <v>400000</v>
      </c>
      <c r="I30" s="21">
        <v>405132000</v>
      </c>
      <c r="J30" s="8">
        <f t="shared" si="0"/>
        <v>6.9290349318620039E-3</v>
      </c>
      <c r="L30" s="19"/>
    </row>
    <row r="31" spans="2:12" ht="15" customHeight="1" x14ac:dyDescent="0.25">
      <c r="B31" s="1" t="s">
        <v>474</v>
      </c>
      <c r="C31" s="4" t="s">
        <v>207</v>
      </c>
      <c r="D31" s="4" t="s">
        <v>342</v>
      </c>
      <c r="E31" s="3" t="s">
        <v>28</v>
      </c>
      <c r="F31" s="3" t="s">
        <v>23</v>
      </c>
      <c r="G31" s="3" t="s">
        <v>109</v>
      </c>
      <c r="H31" s="2">
        <v>77554</v>
      </c>
      <c r="I31" s="21">
        <v>78908092.840000004</v>
      </c>
      <c r="J31" s="8">
        <f t="shared" si="0"/>
        <v>1.3495772530804037E-3</v>
      </c>
      <c r="L31" s="19"/>
    </row>
    <row r="32" spans="2:12" ht="15" customHeight="1" x14ac:dyDescent="0.25">
      <c r="B32" s="1" t="s">
        <v>475</v>
      </c>
      <c r="C32" s="4" t="s">
        <v>210</v>
      </c>
      <c r="D32" s="4" t="s">
        <v>416</v>
      </c>
      <c r="E32" s="3" t="s">
        <v>222</v>
      </c>
      <c r="F32" s="3" t="s">
        <v>23</v>
      </c>
      <c r="G32" s="3" t="s">
        <v>274</v>
      </c>
      <c r="H32" s="2">
        <v>99750</v>
      </c>
      <c r="I32" s="21">
        <v>100769128.91</v>
      </c>
      <c r="J32" s="8">
        <f t="shared" si="0"/>
        <v>1.7234699166461679E-3</v>
      </c>
      <c r="L32" s="19"/>
    </row>
    <row r="33" spans="2:12" ht="15" customHeight="1" x14ac:dyDescent="0.25">
      <c r="B33" s="1" t="s">
        <v>476</v>
      </c>
      <c r="C33" s="4" t="s">
        <v>186</v>
      </c>
      <c r="D33" s="4" t="s">
        <v>343</v>
      </c>
      <c r="E33" s="3" t="s">
        <v>29</v>
      </c>
      <c r="F33" s="3" t="s">
        <v>66</v>
      </c>
      <c r="G33" s="3" t="s">
        <v>110</v>
      </c>
      <c r="H33" s="2">
        <v>280000</v>
      </c>
      <c r="I33" s="21">
        <v>283298400</v>
      </c>
      <c r="J33" s="8">
        <f t="shared" si="0"/>
        <v>4.845296125066928E-3</v>
      </c>
      <c r="L33" s="19"/>
    </row>
    <row r="34" spans="2:12" ht="15" customHeight="1" x14ac:dyDescent="0.25">
      <c r="B34" s="1" t="s">
        <v>476</v>
      </c>
      <c r="C34" s="4" t="s">
        <v>186</v>
      </c>
      <c r="D34" s="4" t="s">
        <v>344</v>
      </c>
      <c r="E34" s="3" t="s">
        <v>30</v>
      </c>
      <c r="F34" s="3" t="s">
        <v>66</v>
      </c>
      <c r="G34" s="3" t="s">
        <v>111</v>
      </c>
      <c r="H34" s="2">
        <v>204811</v>
      </c>
      <c r="I34" s="21">
        <v>209146848.87</v>
      </c>
      <c r="J34" s="8">
        <f t="shared" si="0"/>
        <v>3.5770707367206076E-3</v>
      </c>
      <c r="L34" s="19"/>
    </row>
    <row r="35" spans="2:12" ht="15" customHeight="1" x14ac:dyDescent="0.25">
      <c r="B35" s="1" t="s">
        <v>477</v>
      </c>
      <c r="C35" s="4" t="s">
        <v>196</v>
      </c>
      <c r="D35" s="4" t="s">
        <v>417</v>
      </c>
      <c r="E35" s="3" t="s">
        <v>223</v>
      </c>
      <c r="F35" s="3" t="s">
        <v>66</v>
      </c>
      <c r="G35" s="3" t="s">
        <v>275</v>
      </c>
      <c r="H35" s="2">
        <v>8950</v>
      </c>
      <c r="I35" s="21">
        <v>3224328.79</v>
      </c>
      <c r="J35" s="8">
        <f t="shared" si="0"/>
        <v>5.5146191408524498E-5</v>
      </c>
      <c r="L35" s="19"/>
    </row>
    <row r="36" spans="2:12" ht="15" customHeight="1" x14ac:dyDescent="0.25">
      <c r="B36" s="1" t="s">
        <v>477</v>
      </c>
      <c r="C36" s="4" t="s">
        <v>196</v>
      </c>
      <c r="D36" s="4" t="s">
        <v>345</v>
      </c>
      <c r="E36" s="3" t="s">
        <v>31</v>
      </c>
      <c r="F36" s="3" t="s">
        <v>66</v>
      </c>
      <c r="G36" s="3" t="s">
        <v>112</v>
      </c>
      <c r="H36" s="2">
        <v>40000</v>
      </c>
      <c r="I36" s="21">
        <v>40358444</v>
      </c>
      <c r="J36" s="8">
        <f t="shared" si="0"/>
        <v>6.9025667750658175E-4</v>
      </c>
      <c r="L36" s="19"/>
    </row>
    <row r="37" spans="2:12" ht="15" customHeight="1" x14ac:dyDescent="0.25">
      <c r="B37" s="1" t="s">
        <v>477</v>
      </c>
      <c r="C37" s="4" t="s">
        <v>196</v>
      </c>
      <c r="D37" s="4" t="s">
        <v>418</v>
      </c>
      <c r="E37" s="3" t="s">
        <v>224</v>
      </c>
      <c r="F37" s="3" t="s">
        <v>66</v>
      </c>
      <c r="G37" s="3" t="s">
        <v>276</v>
      </c>
      <c r="H37" s="2">
        <v>65000</v>
      </c>
      <c r="I37" s="21">
        <v>65535054</v>
      </c>
      <c r="J37" s="8">
        <f t="shared" si="0"/>
        <v>1.1208561121497753E-3</v>
      </c>
      <c r="L37" s="19"/>
    </row>
    <row r="38" spans="2:12" ht="15" customHeight="1" x14ac:dyDescent="0.25">
      <c r="B38" s="1" t="s">
        <v>477</v>
      </c>
      <c r="C38" s="4" t="s">
        <v>196</v>
      </c>
      <c r="D38" s="4" t="s">
        <v>346</v>
      </c>
      <c r="E38" s="3" t="s">
        <v>32</v>
      </c>
      <c r="F38" s="3" t="s">
        <v>66</v>
      </c>
      <c r="G38" s="3" t="s">
        <v>113</v>
      </c>
      <c r="H38" s="2">
        <v>315000</v>
      </c>
      <c r="I38" s="21">
        <v>317362563</v>
      </c>
      <c r="J38" s="8">
        <f t="shared" ref="J38:J69" si="1">I38/$C$2</f>
        <v>5.4279007461574399E-3</v>
      </c>
      <c r="L38" s="19"/>
    </row>
    <row r="39" spans="2:12" ht="15" customHeight="1" x14ac:dyDescent="0.25">
      <c r="B39" s="1" t="s">
        <v>478</v>
      </c>
      <c r="C39" s="4" t="s">
        <v>188</v>
      </c>
      <c r="D39" s="4" t="s">
        <v>419</v>
      </c>
      <c r="E39" s="3" t="s">
        <v>225</v>
      </c>
      <c r="F39" s="3" t="s">
        <v>66</v>
      </c>
      <c r="G39" s="3" t="s">
        <v>277</v>
      </c>
      <c r="H39" s="2">
        <v>279811</v>
      </c>
      <c r="I39" s="21">
        <v>293255859.12</v>
      </c>
      <c r="J39" s="8">
        <f t="shared" si="1"/>
        <v>5.0156000805063102E-3</v>
      </c>
      <c r="L39" s="19"/>
    </row>
    <row r="40" spans="2:12" ht="15" customHeight="1" x14ac:dyDescent="0.25">
      <c r="B40" s="1" t="s">
        <v>478</v>
      </c>
      <c r="C40" s="4" t="s">
        <v>188</v>
      </c>
      <c r="D40" s="4" t="s">
        <v>420</v>
      </c>
      <c r="E40" s="3" t="s">
        <v>226</v>
      </c>
      <c r="F40" s="3" t="s">
        <v>66</v>
      </c>
      <c r="G40" s="3" t="s">
        <v>278</v>
      </c>
      <c r="H40" s="2">
        <v>149000</v>
      </c>
      <c r="I40" s="21">
        <v>158421524.28999999</v>
      </c>
      <c r="J40" s="8">
        <f t="shared" si="1"/>
        <v>2.7095077055484013E-3</v>
      </c>
      <c r="L40" s="19"/>
    </row>
    <row r="41" spans="2:12" x14ac:dyDescent="0.25">
      <c r="B41" s="6" t="s">
        <v>478</v>
      </c>
      <c r="C41" s="4" t="s">
        <v>188</v>
      </c>
      <c r="D41" s="4" t="s">
        <v>347</v>
      </c>
      <c r="E41" s="3" t="s">
        <v>33</v>
      </c>
      <c r="F41" s="3" t="s">
        <v>66</v>
      </c>
      <c r="G41" s="3" t="s">
        <v>114</v>
      </c>
      <c r="H41" s="2">
        <v>300000</v>
      </c>
      <c r="I41" s="21">
        <v>324564000</v>
      </c>
      <c r="J41" s="8">
        <f t="shared" si="1"/>
        <v>5.5510680312215758E-3</v>
      </c>
      <c r="L41" s="19"/>
    </row>
    <row r="42" spans="2:12" x14ac:dyDescent="0.25">
      <c r="B42" s="6" t="s">
        <v>478</v>
      </c>
      <c r="C42" s="4" t="s">
        <v>188</v>
      </c>
      <c r="D42" s="4" t="s">
        <v>347</v>
      </c>
      <c r="E42" s="3" t="s">
        <v>33</v>
      </c>
      <c r="F42" s="3" t="s">
        <v>66</v>
      </c>
      <c r="G42" s="3" t="s">
        <v>114</v>
      </c>
      <c r="H42" s="2">
        <v>638432</v>
      </c>
      <c r="I42" s="21">
        <v>696158157.99000001</v>
      </c>
      <c r="J42" s="8">
        <f t="shared" si="1"/>
        <v>1.1906500090867711E-2</v>
      </c>
      <c r="L42" s="19"/>
    </row>
    <row r="43" spans="2:12" x14ac:dyDescent="0.25">
      <c r="B43" s="6" t="s">
        <v>479</v>
      </c>
      <c r="C43" s="4" t="s">
        <v>194</v>
      </c>
      <c r="D43" s="4" t="s">
        <v>421</v>
      </c>
      <c r="E43" s="3" t="s">
        <v>227</v>
      </c>
      <c r="F43" s="3" t="s">
        <v>66</v>
      </c>
      <c r="G43" s="3" t="s">
        <v>279</v>
      </c>
      <c r="H43" s="2">
        <v>100000</v>
      </c>
      <c r="I43" s="21">
        <v>103053000</v>
      </c>
      <c r="J43" s="8">
        <f t="shared" si="1"/>
        <v>1.7625313153075419E-3</v>
      </c>
      <c r="L43" s="19"/>
    </row>
    <row r="44" spans="2:12" x14ac:dyDescent="0.25">
      <c r="B44" s="6" t="s">
        <v>480</v>
      </c>
      <c r="C44" s="4" t="s">
        <v>211</v>
      </c>
      <c r="D44" s="4" t="s">
        <v>422</v>
      </c>
      <c r="E44" s="3" t="s">
        <v>228</v>
      </c>
      <c r="F44" s="3" t="s">
        <v>66</v>
      </c>
      <c r="G44" s="3" t="s">
        <v>280</v>
      </c>
      <c r="H44" s="2">
        <v>346631</v>
      </c>
      <c r="I44" s="21">
        <v>372513936.76999998</v>
      </c>
      <c r="J44" s="8">
        <f t="shared" si="1"/>
        <v>6.3711631776427521E-3</v>
      </c>
      <c r="L44" s="19"/>
    </row>
    <row r="45" spans="2:12" x14ac:dyDescent="0.25">
      <c r="B45" s="6" t="s">
        <v>480</v>
      </c>
      <c r="C45" s="4" t="s">
        <v>211</v>
      </c>
      <c r="D45" s="4" t="s">
        <v>423</v>
      </c>
      <c r="E45" s="3" t="s">
        <v>229</v>
      </c>
      <c r="F45" s="3" t="s">
        <v>66</v>
      </c>
      <c r="G45" s="3" t="s">
        <v>281</v>
      </c>
      <c r="H45" s="2">
        <v>188726</v>
      </c>
      <c r="I45" s="21">
        <v>196580794.99000001</v>
      </c>
      <c r="J45" s="8">
        <f t="shared" si="1"/>
        <v>3.3621515837280523E-3</v>
      </c>
      <c r="L45" s="19"/>
    </row>
    <row r="46" spans="2:12" x14ac:dyDescent="0.25">
      <c r="B46" s="6" t="s">
        <v>481</v>
      </c>
      <c r="C46" s="4" t="s">
        <v>215</v>
      </c>
      <c r="D46" s="4" t="s">
        <v>348</v>
      </c>
      <c r="E46" s="3" t="s">
        <v>34</v>
      </c>
      <c r="F46" s="3" t="s">
        <v>66</v>
      </c>
      <c r="G46" s="3" t="s">
        <v>115</v>
      </c>
      <c r="H46" s="2">
        <v>45000</v>
      </c>
      <c r="I46" s="21">
        <v>46427062.5</v>
      </c>
      <c r="J46" s="8">
        <f t="shared" si="1"/>
        <v>7.9404919346346499E-4</v>
      </c>
      <c r="L46" s="19"/>
    </row>
    <row r="47" spans="2:12" x14ac:dyDescent="0.25">
      <c r="B47" s="6" t="s">
        <v>481</v>
      </c>
      <c r="C47" s="4" t="s">
        <v>215</v>
      </c>
      <c r="D47" s="4" t="s">
        <v>424</v>
      </c>
      <c r="E47" s="3" t="s">
        <v>230</v>
      </c>
      <c r="F47" s="3" t="s">
        <v>66</v>
      </c>
      <c r="G47" s="3" t="s">
        <v>282</v>
      </c>
      <c r="H47" s="2">
        <v>66933</v>
      </c>
      <c r="I47" s="21">
        <v>69055612.760000005</v>
      </c>
      <c r="J47" s="8">
        <f t="shared" si="1"/>
        <v>1.1810687703148E-3</v>
      </c>
      <c r="L47" s="19"/>
    </row>
    <row r="48" spans="2:12" x14ac:dyDescent="0.25">
      <c r="B48" s="6" t="s">
        <v>482</v>
      </c>
      <c r="C48" s="4" t="s">
        <v>179</v>
      </c>
      <c r="D48" s="4" t="s">
        <v>425</v>
      </c>
      <c r="E48" s="3" t="s">
        <v>231</v>
      </c>
      <c r="F48" s="3" t="s">
        <v>66</v>
      </c>
      <c r="G48" s="3" t="s">
        <v>283</v>
      </c>
      <c r="H48" s="2">
        <v>550000</v>
      </c>
      <c r="I48" s="21">
        <v>573281500</v>
      </c>
      <c r="J48" s="8">
        <f t="shared" si="1"/>
        <v>9.8049217027789647E-3</v>
      </c>
      <c r="L48" s="19"/>
    </row>
    <row r="49" spans="2:12" x14ac:dyDescent="0.25">
      <c r="B49" s="6" t="s">
        <v>483</v>
      </c>
      <c r="C49" s="4" t="s">
        <v>187</v>
      </c>
      <c r="D49" s="4" t="s">
        <v>469</v>
      </c>
      <c r="E49" s="3" t="s">
        <v>35</v>
      </c>
      <c r="F49" s="3" t="s">
        <v>66</v>
      </c>
      <c r="G49" s="3" t="s">
        <v>116</v>
      </c>
      <c r="H49" s="2">
        <v>22300</v>
      </c>
      <c r="I49" s="21">
        <v>22526791</v>
      </c>
      <c r="J49" s="8">
        <f t="shared" si="1"/>
        <v>3.8527917257030942E-4</v>
      </c>
      <c r="L49" s="19"/>
    </row>
    <row r="50" spans="2:12" x14ac:dyDescent="0.25">
      <c r="B50" s="6" t="s">
        <v>484</v>
      </c>
      <c r="C50" s="4" t="s">
        <v>184</v>
      </c>
      <c r="D50" s="4" t="s">
        <v>426</v>
      </c>
      <c r="E50" s="3" t="s">
        <v>232</v>
      </c>
      <c r="F50" s="3" t="s">
        <v>66</v>
      </c>
      <c r="G50" s="3" t="s">
        <v>284</v>
      </c>
      <c r="H50" s="2">
        <v>16000</v>
      </c>
      <c r="I50" s="21">
        <v>0</v>
      </c>
      <c r="J50" s="8">
        <f t="shared" si="1"/>
        <v>0</v>
      </c>
      <c r="L50" s="19"/>
    </row>
    <row r="51" spans="2:12" x14ac:dyDescent="0.25">
      <c r="B51" s="6" t="s">
        <v>485</v>
      </c>
      <c r="C51" s="4" t="s">
        <v>171</v>
      </c>
      <c r="D51" s="4" t="s">
        <v>427</v>
      </c>
      <c r="E51" s="3" t="s">
        <v>233</v>
      </c>
      <c r="F51" s="3" t="s">
        <v>66</v>
      </c>
      <c r="G51" s="3" t="s">
        <v>285</v>
      </c>
      <c r="H51" s="2">
        <v>53061</v>
      </c>
      <c r="I51" s="21">
        <v>56556128.07</v>
      </c>
      <c r="J51" s="8">
        <f t="shared" si="1"/>
        <v>9.6728816042151989E-4</v>
      </c>
      <c r="L51" s="19"/>
    </row>
    <row r="52" spans="2:12" x14ac:dyDescent="0.25">
      <c r="B52" s="6" t="s">
        <v>485</v>
      </c>
      <c r="C52" s="4" t="s">
        <v>171</v>
      </c>
      <c r="D52" s="4" t="s">
        <v>349</v>
      </c>
      <c r="E52" s="3" t="s">
        <v>36</v>
      </c>
      <c r="F52" s="3" t="s">
        <v>66</v>
      </c>
      <c r="G52" s="3" t="s">
        <v>117</v>
      </c>
      <c r="H52" s="2">
        <v>82358</v>
      </c>
      <c r="I52" s="21">
        <v>88024168.269999996</v>
      </c>
      <c r="J52" s="8">
        <f t="shared" si="1"/>
        <v>1.5054908938097434E-3</v>
      </c>
      <c r="L52" s="19"/>
    </row>
    <row r="53" spans="2:12" x14ac:dyDescent="0.25">
      <c r="B53" s="6" t="s">
        <v>485</v>
      </c>
      <c r="C53" s="4" t="s">
        <v>171</v>
      </c>
      <c r="D53" s="4" t="s">
        <v>428</v>
      </c>
      <c r="E53" s="3" t="s">
        <v>234</v>
      </c>
      <c r="F53" s="3" t="s">
        <v>66</v>
      </c>
      <c r="G53" s="3" t="s">
        <v>286</v>
      </c>
      <c r="H53" s="2">
        <v>200000</v>
      </c>
      <c r="I53" s="21">
        <v>206240000</v>
      </c>
      <c r="J53" s="8">
        <f t="shared" si="1"/>
        <v>3.5273544532330686E-3</v>
      </c>
      <c r="L53" s="19"/>
    </row>
    <row r="54" spans="2:12" x14ac:dyDescent="0.25">
      <c r="B54" s="7" t="s">
        <v>485</v>
      </c>
      <c r="C54" s="4" t="s">
        <v>171</v>
      </c>
      <c r="D54" s="4" t="s">
        <v>350</v>
      </c>
      <c r="E54" s="3" t="s">
        <v>37</v>
      </c>
      <c r="F54" s="3" t="s">
        <v>66</v>
      </c>
      <c r="G54" s="3" t="s">
        <v>118</v>
      </c>
      <c r="H54" s="2">
        <v>24000</v>
      </c>
      <c r="I54" s="21">
        <v>24238800</v>
      </c>
      <c r="J54" s="8">
        <f t="shared" si="1"/>
        <v>4.1455992591653274E-4</v>
      </c>
      <c r="L54" s="19"/>
    </row>
    <row r="55" spans="2:12" x14ac:dyDescent="0.25">
      <c r="B55" s="7" t="s">
        <v>485</v>
      </c>
      <c r="C55" s="4" t="s">
        <v>171</v>
      </c>
      <c r="D55" s="4" t="s">
        <v>429</v>
      </c>
      <c r="E55" s="3" t="s">
        <v>235</v>
      </c>
      <c r="F55" s="3" t="s">
        <v>66</v>
      </c>
      <c r="G55" s="3" t="s">
        <v>287</v>
      </c>
      <c r="H55" s="2">
        <v>555627</v>
      </c>
      <c r="I55" s="21">
        <v>575135063.97000003</v>
      </c>
      <c r="J55" s="8">
        <f t="shared" si="1"/>
        <v>9.8366234925575322E-3</v>
      </c>
      <c r="L55" s="19"/>
    </row>
    <row r="56" spans="2:12" x14ac:dyDescent="0.25">
      <c r="B56" s="7" t="s">
        <v>485</v>
      </c>
      <c r="C56" s="4" t="s">
        <v>171</v>
      </c>
      <c r="D56" s="4" t="s">
        <v>351</v>
      </c>
      <c r="E56" s="3" t="s">
        <v>38</v>
      </c>
      <c r="F56" s="3" t="s">
        <v>66</v>
      </c>
      <c r="G56" s="3" t="s">
        <v>119</v>
      </c>
      <c r="H56" s="2">
        <v>980000</v>
      </c>
      <c r="I56" s="21">
        <v>1030450008</v>
      </c>
      <c r="J56" s="8">
        <f t="shared" si="1"/>
        <v>1.7623945037591404E-2</v>
      </c>
      <c r="L56" s="19"/>
    </row>
    <row r="57" spans="2:12" x14ac:dyDescent="0.25">
      <c r="B57" s="7" t="s">
        <v>485</v>
      </c>
      <c r="C57" s="4" t="s">
        <v>171</v>
      </c>
      <c r="D57" s="4" t="s">
        <v>430</v>
      </c>
      <c r="E57" s="3" t="s">
        <v>236</v>
      </c>
      <c r="F57" s="3" t="s">
        <v>66</v>
      </c>
      <c r="G57" s="3" t="s">
        <v>288</v>
      </c>
      <c r="H57" s="2">
        <v>24999</v>
      </c>
      <c r="I57" s="21">
        <v>26896424.100000001</v>
      </c>
      <c r="J57" s="8">
        <f t="shared" si="1"/>
        <v>4.6001367981565283E-4</v>
      </c>
      <c r="L57" s="19"/>
    </row>
    <row r="58" spans="2:12" x14ac:dyDescent="0.25">
      <c r="B58" s="7" t="s">
        <v>485</v>
      </c>
      <c r="C58" s="4" t="s">
        <v>171</v>
      </c>
      <c r="D58" s="4" t="s">
        <v>468</v>
      </c>
      <c r="E58" s="3" t="s">
        <v>237</v>
      </c>
      <c r="F58" s="3" t="s">
        <v>66</v>
      </c>
      <c r="G58" s="3" t="s">
        <v>289</v>
      </c>
      <c r="H58" s="2">
        <v>6925</v>
      </c>
      <c r="I58" s="21">
        <v>7219935.75</v>
      </c>
      <c r="J58" s="8">
        <f t="shared" si="1"/>
        <v>1.2348367203170643E-4</v>
      </c>
      <c r="L58" s="19"/>
    </row>
    <row r="59" spans="2:12" x14ac:dyDescent="0.25">
      <c r="B59" s="7" t="s">
        <v>485</v>
      </c>
      <c r="C59" s="4" t="s">
        <v>171</v>
      </c>
      <c r="D59" s="4" t="s">
        <v>431</v>
      </c>
      <c r="E59" s="3" t="s">
        <v>238</v>
      </c>
      <c r="F59" s="3" t="s">
        <v>66</v>
      </c>
      <c r="G59" s="3" t="s">
        <v>290</v>
      </c>
      <c r="H59" s="2">
        <v>376157</v>
      </c>
      <c r="I59" s="21">
        <v>397409870.5</v>
      </c>
      <c r="J59" s="8">
        <f t="shared" si="1"/>
        <v>6.7969621628537246E-3</v>
      </c>
      <c r="L59" s="19"/>
    </row>
    <row r="60" spans="2:12" x14ac:dyDescent="0.25">
      <c r="B60" s="7" t="s">
        <v>485</v>
      </c>
      <c r="C60" s="4" t="s">
        <v>171</v>
      </c>
      <c r="D60" s="4" t="s">
        <v>432</v>
      </c>
      <c r="E60" s="3" t="s">
        <v>239</v>
      </c>
      <c r="F60" s="3" t="s">
        <v>66</v>
      </c>
      <c r="G60" s="3" t="s">
        <v>291</v>
      </c>
      <c r="H60" s="2">
        <v>1053827</v>
      </c>
      <c r="I60" s="21">
        <v>1119554189.99</v>
      </c>
      <c r="J60" s="8">
        <f t="shared" si="1"/>
        <v>1.9147907572231223E-2</v>
      </c>
      <c r="L60" s="19"/>
    </row>
    <row r="61" spans="2:12" x14ac:dyDescent="0.25">
      <c r="B61" s="7" t="s">
        <v>485</v>
      </c>
      <c r="C61" s="4" t="s">
        <v>171</v>
      </c>
      <c r="D61" s="4" t="s">
        <v>433</v>
      </c>
      <c r="E61" s="3" t="s">
        <v>240</v>
      </c>
      <c r="F61" s="3" t="s">
        <v>66</v>
      </c>
      <c r="G61" s="3" t="s">
        <v>292</v>
      </c>
      <c r="H61" s="2">
        <v>2950</v>
      </c>
      <c r="I61" s="21">
        <v>3230840</v>
      </c>
      <c r="J61" s="8">
        <f t="shared" si="1"/>
        <v>5.5257553635005472E-5</v>
      </c>
      <c r="L61" s="19"/>
    </row>
    <row r="62" spans="2:12" x14ac:dyDescent="0.25">
      <c r="B62" s="7" t="s">
        <v>485</v>
      </c>
      <c r="C62" s="4" t="s">
        <v>171</v>
      </c>
      <c r="D62" s="4" t="s">
        <v>434</v>
      </c>
      <c r="E62" s="3" t="s">
        <v>241</v>
      </c>
      <c r="F62" s="3" t="s">
        <v>66</v>
      </c>
      <c r="G62" s="3" t="s">
        <v>293</v>
      </c>
      <c r="H62" s="2">
        <v>4542</v>
      </c>
      <c r="I62" s="21">
        <v>4928433.3600000003</v>
      </c>
      <c r="J62" s="8">
        <f t="shared" si="1"/>
        <v>8.4291754072238255E-5</v>
      </c>
      <c r="L62" s="19"/>
    </row>
    <row r="63" spans="2:12" x14ac:dyDescent="0.25">
      <c r="B63" s="7" t="s">
        <v>485</v>
      </c>
      <c r="C63" s="4" t="s">
        <v>171</v>
      </c>
      <c r="D63" s="4" t="s">
        <v>434</v>
      </c>
      <c r="E63" s="3" t="s">
        <v>241</v>
      </c>
      <c r="F63" s="3" t="s">
        <v>66</v>
      </c>
      <c r="G63" s="3" t="s">
        <v>293</v>
      </c>
      <c r="H63" s="2">
        <v>90969</v>
      </c>
      <c r="I63" s="21">
        <v>97887689.599999994</v>
      </c>
      <c r="J63" s="8">
        <f t="shared" si="1"/>
        <v>1.6741882167729651E-3</v>
      </c>
      <c r="L63" s="19"/>
    </row>
    <row r="64" spans="2:12" x14ac:dyDescent="0.25">
      <c r="B64" s="7" t="s">
        <v>486</v>
      </c>
      <c r="C64" s="4" t="s">
        <v>209</v>
      </c>
      <c r="D64" s="4" t="s">
        <v>435</v>
      </c>
      <c r="E64" s="3" t="s">
        <v>242</v>
      </c>
      <c r="F64" s="3" t="s">
        <v>66</v>
      </c>
      <c r="G64" s="3" t="s">
        <v>294</v>
      </c>
      <c r="H64" s="2">
        <v>130000</v>
      </c>
      <c r="I64" s="21">
        <v>137399925</v>
      </c>
      <c r="J64" s="8">
        <f t="shared" si="1"/>
        <v>2.3499720583913869E-3</v>
      </c>
      <c r="L64" s="19"/>
    </row>
    <row r="65" spans="2:12" x14ac:dyDescent="0.25">
      <c r="B65" s="7" t="s">
        <v>487</v>
      </c>
      <c r="C65" s="4" t="s">
        <v>216</v>
      </c>
      <c r="D65" s="4" t="s">
        <v>352</v>
      </c>
      <c r="E65" s="3" t="s">
        <v>39</v>
      </c>
      <c r="F65" s="3" t="s">
        <v>66</v>
      </c>
      <c r="G65" s="3" t="s">
        <v>120</v>
      </c>
      <c r="H65" s="2">
        <v>144000</v>
      </c>
      <c r="I65" s="21">
        <v>152828640</v>
      </c>
      <c r="J65" s="8">
        <f t="shared" si="1"/>
        <v>2.6138517449842587E-3</v>
      </c>
      <c r="L65" s="19"/>
    </row>
    <row r="66" spans="2:12" x14ac:dyDescent="0.25">
      <c r="B66" s="7" t="s">
        <v>487</v>
      </c>
      <c r="C66" s="4" t="s">
        <v>216</v>
      </c>
      <c r="D66" s="4" t="s">
        <v>353</v>
      </c>
      <c r="E66" s="3" t="s">
        <v>40</v>
      </c>
      <c r="F66" s="3" t="s">
        <v>66</v>
      </c>
      <c r="G66" s="3" t="s">
        <v>121</v>
      </c>
      <c r="H66" s="2">
        <v>404245</v>
      </c>
      <c r="I66" s="21">
        <v>431268778.25</v>
      </c>
      <c r="J66" s="8">
        <f t="shared" si="1"/>
        <v>7.3760562718217723E-3</v>
      </c>
      <c r="L66" s="19"/>
    </row>
    <row r="67" spans="2:12" x14ac:dyDescent="0.25">
      <c r="B67" s="7" t="s">
        <v>487</v>
      </c>
      <c r="C67" s="4" t="s">
        <v>216</v>
      </c>
      <c r="D67" s="4" t="s">
        <v>436</v>
      </c>
      <c r="E67" s="3" t="s">
        <v>243</v>
      </c>
      <c r="F67" s="3" t="s">
        <v>66</v>
      </c>
      <c r="G67" s="3" t="s">
        <v>295</v>
      </c>
      <c r="H67" s="2">
        <v>215535</v>
      </c>
      <c r="I67" s="21">
        <v>244352029.5</v>
      </c>
      <c r="J67" s="8">
        <f t="shared" si="1"/>
        <v>4.1791903579003259E-3</v>
      </c>
      <c r="L67" s="19"/>
    </row>
    <row r="68" spans="2:12" x14ac:dyDescent="0.25">
      <c r="B68" s="7" t="s">
        <v>488</v>
      </c>
      <c r="C68" s="4" t="s">
        <v>173</v>
      </c>
      <c r="D68" s="4" t="s">
        <v>354</v>
      </c>
      <c r="E68" s="3" t="s">
        <v>41</v>
      </c>
      <c r="F68" s="3" t="s">
        <v>66</v>
      </c>
      <c r="G68" s="3" t="s">
        <v>122</v>
      </c>
      <c r="H68" s="2">
        <v>160000</v>
      </c>
      <c r="I68" s="21">
        <v>163667200</v>
      </c>
      <c r="J68" s="8">
        <f t="shared" si="1"/>
        <v>2.7992253043453612E-3</v>
      </c>
      <c r="L68" s="19"/>
    </row>
    <row r="69" spans="2:12" x14ac:dyDescent="0.25">
      <c r="B69" s="7" t="s">
        <v>488</v>
      </c>
      <c r="C69" s="4" t="s">
        <v>173</v>
      </c>
      <c r="D69" s="4" t="s">
        <v>354</v>
      </c>
      <c r="E69" s="3" t="s">
        <v>41</v>
      </c>
      <c r="F69" s="3" t="s">
        <v>66</v>
      </c>
      <c r="G69" s="3" t="s">
        <v>122</v>
      </c>
      <c r="H69" s="2">
        <v>340000</v>
      </c>
      <c r="I69" s="21">
        <v>346193956.66000003</v>
      </c>
      <c r="J69" s="8">
        <f t="shared" si="1"/>
        <v>5.9210085080829474E-3</v>
      </c>
      <c r="L69" s="19"/>
    </row>
    <row r="70" spans="2:12" x14ac:dyDescent="0.25">
      <c r="B70" s="7" t="s">
        <v>489</v>
      </c>
      <c r="C70" s="4" t="s">
        <v>189</v>
      </c>
      <c r="D70" s="4" t="s">
        <v>355</v>
      </c>
      <c r="E70" s="3" t="s">
        <v>42</v>
      </c>
      <c r="F70" s="3" t="s">
        <v>66</v>
      </c>
      <c r="G70" s="3" t="s">
        <v>123</v>
      </c>
      <c r="H70" s="2">
        <v>41114</v>
      </c>
      <c r="I70" s="21">
        <v>43970189.579999998</v>
      </c>
      <c r="J70" s="8">
        <f t="shared" ref="J70:J100" si="2">I70/$C$2</f>
        <v>7.5202891788457755E-4</v>
      </c>
      <c r="L70" s="19"/>
    </row>
    <row r="71" spans="2:12" x14ac:dyDescent="0.25">
      <c r="B71" s="7" t="s">
        <v>489</v>
      </c>
      <c r="C71" s="4" t="s">
        <v>189</v>
      </c>
      <c r="D71" s="4" t="s">
        <v>437</v>
      </c>
      <c r="E71" s="3" t="s">
        <v>244</v>
      </c>
      <c r="F71" s="3" t="s">
        <v>66</v>
      </c>
      <c r="G71" s="3" t="s">
        <v>296</v>
      </c>
      <c r="H71" s="2">
        <v>108571</v>
      </c>
      <c r="I71" s="21">
        <v>115545601.04000001</v>
      </c>
      <c r="J71" s="8">
        <f t="shared" si="2"/>
        <v>1.9761941930757153E-3</v>
      </c>
      <c r="L71" s="19"/>
    </row>
    <row r="72" spans="2:12" x14ac:dyDescent="0.25">
      <c r="B72" s="7" t="s">
        <v>489</v>
      </c>
      <c r="C72" s="4" t="s">
        <v>189</v>
      </c>
      <c r="D72" s="4" t="s">
        <v>437</v>
      </c>
      <c r="E72" s="3" t="s">
        <v>244</v>
      </c>
      <c r="F72" s="3" t="s">
        <v>66</v>
      </c>
      <c r="G72" s="3" t="s">
        <v>296</v>
      </c>
      <c r="H72" s="2">
        <v>308153</v>
      </c>
      <c r="I72" s="21">
        <v>327383937.56</v>
      </c>
      <c r="J72" s="8">
        <f t="shared" si="2"/>
        <v>5.5992978572015272E-3</v>
      </c>
      <c r="L72" s="19"/>
    </row>
    <row r="73" spans="2:12" x14ac:dyDescent="0.25">
      <c r="B73" s="7" t="s">
        <v>489</v>
      </c>
      <c r="C73" s="4" t="s">
        <v>189</v>
      </c>
      <c r="D73" s="4" t="s">
        <v>356</v>
      </c>
      <c r="E73" s="3" t="s">
        <v>43</v>
      </c>
      <c r="F73" s="3" t="s">
        <v>66</v>
      </c>
      <c r="G73" s="3" t="s">
        <v>124</v>
      </c>
      <c r="H73" s="2">
        <v>411785</v>
      </c>
      <c r="I73" s="21">
        <v>438203766.70999998</v>
      </c>
      <c r="J73" s="8">
        <f t="shared" si="2"/>
        <v>7.4946664465090343E-3</v>
      </c>
      <c r="L73" s="19"/>
    </row>
    <row r="74" spans="2:12" x14ac:dyDescent="0.25">
      <c r="B74" s="7" t="s">
        <v>490</v>
      </c>
      <c r="C74" s="4" t="s">
        <v>181</v>
      </c>
      <c r="D74" s="4" t="s">
        <v>438</v>
      </c>
      <c r="E74" s="3" t="s">
        <v>245</v>
      </c>
      <c r="F74" s="3" t="s">
        <v>66</v>
      </c>
      <c r="G74" s="3" t="s">
        <v>297</v>
      </c>
      <c r="H74" s="2">
        <v>644231</v>
      </c>
      <c r="I74" s="21">
        <v>650312540.63999999</v>
      </c>
      <c r="J74" s="8">
        <f t="shared" si="2"/>
        <v>1.112239544326908E-2</v>
      </c>
      <c r="L74" s="19"/>
    </row>
    <row r="75" spans="2:12" x14ac:dyDescent="0.25">
      <c r="B75" s="7" t="s">
        <v>491</v>
      </c>
      <c r="C75" s="4" t="s">
        <v>201</v>
      </c>
      <c r="D75" s="4" t="s">
        <v>439</v>
      </c>
      <c r="E75" s="3" t="s">
        <v>246</v>
      </c>
      <c r="F75" s="3" t="s">
        <v>66</v>
      </c>
      <c r="G75" s="3" t="s">
        <v>298</v>
      </c>
      <c r="H75" s="2">
        <v>375891</v>
      </c>
      <c r="I75" s="21">
        <v>375335498.80000001</v>
      </c>
      <c r="J75" s="8">
        <f t="shared" si="2"/>
        <v>6.4194207871830647E-3</v>
      </c>
      <c r="L75" s="19"/>
    </row>
    <row r="76" spans="2:12" x14ac:dyDescent="0.25">
      <c r="B76" s="7" t="s">
        <v>492</v>
      </c>
      <c r="C76" s="4" t="s">
        <v>200</v>
      </c>
      <c r="D76" s="4" t="s">
        <v>357</v>
      </c>
      <c r="E76" s="3" t="s">
        <v>44</v>
      </c>
      <c r="F76" s="3" t="s">
        <v>66</v>
      </c>
      <c r="G76" s="3" t="s">
        <v>125</v>
      </c>
      <c r="H76" s="2">
        <v>150000</v>
      </c>
      <c r="I76" s="21">
        <v>150760500</v>
      </c>
      <c r="J76" s="8">
        <f t="shared" si="2"/>
        <v>2.5784800283487398E-3</v>
      </c>
      <c r="L76" s="19"/>
    </row>
    <row r="77" spans="2:12" x14ac:dyDescent="0.25">
      <c r="B77" s="7" t="s">
        <v>493</v>
      </c>
      <c r="C77" s="4" t="s">
        <v>170</v>
      </c>
      <c r="D77" s="4" t="s">
        <v>358</v>
      </c>
      <c r="E77" s="3" t="s">
        <v>45</v>
      </c>
      <c r="F77" s="3" t="s">
        <v>66</v>
      </c>
      <c r="G77" s="3" t="s">
        <v>126</v>
      </c>
      <c r="H77" s="2">
        <v>242050</v>
      </c>
      <c r="I77" s="21">
        <v>241619126.80000001</v>
      </c>
      <c r="J77" s="8">
        <f t="shared" si="2"/>
        <v>4.1324491025226222E-3</v>
      </c>
      <c r="L77" s="19"/>
    </row>
    <row r="78" spans="2:12" x14ac:dyDescent="0.25">
      <c r="B78" s="7" t="s">
        <v>493</v>
      </c>
      <c r="C78" s="4" t="s">
        <v>170</v>
      </c>
      <c r="D78" s="4" t="s">
        <v>440</v>
      </c>
      <c r="E78" s="3" t="s">
        <v>247</v>
      </c>
      <c r="F78" s="3" t="s">
        <v>66</v>
      </c>
      <c r="G78" s="3" t="s">
        <v>299</v>
      </c>
      <c r="H78" s="2">
        <v>715000</v>
      </c>
      <c r="I78" s="21">
        <v>732587999</v>
      </c>
      <c r="J78" s="8">
        <f t="shared" si="2"/>
        <v>1.2529565266959624E-2</v>
      </c>
      <c r="L78" s="19"/>
    </row>
    <row r="79" spans="2:12" x14ac:dyDescent="0.25">
      <c r="B79" s="7" t="s">
        <v>494</v>
      </c>
      <c r="C79" s="4" t="s">
        <v>169</v>
      </c>
      <c r="D79" s="4" t="s">
        <v>441</v>
      </c>
      <c r="E79" s="3" t="s">
        <v>248</v>
      </c>
      <c r="F79" s="3" t="s">
        <v>66</v>
      </c>
      <c r="G79" s="3" t="s">
        <v>300</v>
      </c>
      <c r="H79" s="2">
        <v>300000</v>
      </c>
      <c r="I79" s="21">
        <v>315357000</v>
      </c>
      <c r="J79" s="8">
        <f t="shared" si="2"/>
        <v>5.3935992935813656E-3</v>
      </c>
      <c r="L79" s="19"/>
    </row>
    <row r="80" spans="2:12" x14ac:dyDescent="0.25">
      <c r="B80" s="7" t="s">
        <v>494</v>
      </c>
      <c r="C80" s="4" t="s">
        <v>169</v>
      </c>
      <c r="D80" s="4" t="s">
        <v>442</v>
      </c>
      <c r="E80" s="3" t="s">
        <v>249</v>
      </c>
      <c r="F80" s="3" t="s">
        <v>66</v>
      </c>
      <c r="G80" s="3" t="s">
        <v>301</v>
      </c>
      <c r="H80" s="2">
        <v>66490</v>
      </c>
      <c r="I80" s="21">
        <v>72158272.5</v>
      </c>
      <c r="J80" s="8">
        <f t="shared" si="2"/>
        <v>1.2341340372404978E-3</v>
      </c>
      <c r="L80" s="19"/>
    </row>
    <row r="81" spans="2:12" x14ac:dyDescent="0.25">
      <c r="B81" s="7" t="s">
        <v>494</v>
      </c>
      <c r="C81" s="4" t="s">
        <v>169</v>
      </c>
      <c r="D81" s="4" t="s">
        <v>443</v>
      </c>
      <c r="E81" s="3" t="s">
        <v>250</v>
      </c>
      <c r="F81" s="3" t="s">
        <v>66</v>
      </c>
      <c r="G81" s="3" t="s">
        <v>302</v>
      </c>
      <c r="H81" s="2">
        <v>354682</v>
      </c>
      <c r="I81" s="21">
        <v>374022809.45999998</v>
      </c>
      <c r="J81" s="8">
        <f t="shared" si="2"/>
        <v>6.3969696594233637E-3</v>
      </c>
      <c r="L81" s="19"/>
    </row>
    <row r="82" spans="2:12" x14ac:dyDescent="0.25">
      <c r="B82" s="7" t="s">
        <v>495</v>
      </c>
      <c r="C82" s="4" t="s">
        <v>182</v>
      </c>
      <c r="D82" s="4" t="s">
        <v>359</v>
      </c>
      <c r="E82" s="3" t="s">
        <v>46</v>
      </c>
      <c r="F82" s="3" t="s">
        <v>66</v>
      </c>
      <c r="G82" s="3" t="s">
        <v>127</v>
      </c>
      <c r="H82" s="2">
        <v>82770</v>
      </c>
      <c r="I82" s="21">
        <v>84104252.400000006</v>
      </c>
      <c r="J82" s="8">
        <f t="shared" si="2"/>
        <v>1.4384479695450836E-3</v>
      </c>
      <c r="L82" s="19"/>
    </row>
    <row r="83" spans="2:12" x14ac:dyDescent="0.25">
      <c r="B83" s="7" t="s">
        <v>495</v>
      </c>
      <c r="C83" s="4" t="s">
        <v>182</v>
      </c>
      <c r="D83" s="4" t="s">
        <v>359</v>
      </c>
      <c r="E83" s="3" t="s">
        <v>46</v>
      </c>
      <c r="F83" s="3" t="s">
        <v>66</v>
      </c>
      <c r="G83" s="3" t="s">
        <v>127</v>
      </c>
      <c r="H83" s="2">
        <v>475200</v>
      </c>
      <c r="I83" s="21">
        <v>482491320.75999999</v>
      </c>
      <c r="J83" s="8">
        <f t="shared" si="2"/>
        <v>8.2521232977554836E-3</v>
      </c>
      <c r="L83" s="19"/>
    </row>
    <row r="84" spans="2:12" x14ac:dyDescent="0.25">
      <c r="B84" s="7" t="s">
        <v>496</v>
      </c>
      <c r="C84" s="4" t="s">
        <v>172</v>
      </c>
      <c r="D84" s="4" t="s">
        <v>444</v>
      </c>
      <c r="E84" s="3" t="s">
        <v>251</v>
      </c>
      <c r="F84" s="3" t="s">
        <v>66</v>
      </c>
      <c r="G84" s="3" t="s">
        <v>303</v>
      </c>
      <c r="H84" s="2">
        <v>337191</v>
      </c>
      <c r="I84" s="21">
        <v>358316016.14999998</v>
      </c>
      <c r="J84" s="8">
        <f t="shared" si="2"/>
        <v>6.1283339567078871E-3</v>
      </c>
      <c r="L84" s="19"/>
    </row>
    <row r="85" spans="2:12" x14ac:dyDescent="0.25">
      <c r="B85" s="7" t="s">
        <v>496</v>
      </c>
      <c r="C85" s="4" t="s">
        <v>172</v>
      </c>
      <c r="D85" s="4" t="s">
        <v>360</v>
      </c>
      <c r="E85" s="3" t="s">
        <v>47</v>
      </c>
      <c r="F85" s="3" t="s">
        <v>66</v>
      </c>
      <c r="G85" s="3" t="s">
        <v>128</v>
      </c>
      <c r="H85" s="2">
        <v>240000</v>
      </c>
      <c r="I85" s="21">
        <v>248028000</v>
      </c>
      <c r="J85" s="8">
        <f t="shared" si="2"/>
        <v>4.2420610469670848E-3</v>
      </c>
      <c r="L85" s="19"/>
    </row>
    <row r="86" spans="2:12" x14ac:dyDescent="0.25">
      <c r="B86" s="7" t="s">
        <v>497</v>
      </c>
      <c r="C86" s="4" t="s">
        <v>193</v>
      </c>
      <c r="D86" s="4" t="s">
        <v>361</v>
      </c>
      <c r="E86" s="3" t="s">
        <v>48</v>
      </c>
      <c r="F86" s="3" t="s">
        <v>66</v>
      </c>
      <c r="G86" s="3" t="s">
        <v>129</v>
      </c>
      <c r="H86" s="2">
        <v>66106</v>
      </c>
      <c r="I86" s="21">
        <v>70616412.379999995</v>
      </c>
      <c r="J86" s="8">
        <f t="shared" si="2"/>
        <v>1.2077633663689672E-3</v>
      </c>
      <c r="L86" s="19"/>
    </row>
    <row r="87" spans="2:12" x14ac:dyDescent="0.25">
      <c r="B87" s="7" t="s">
        <v>497</v>
      </c>
      <c r="C87" s="4" t="s">
        <v>193</v>
      </c>
      <c r="D87" s="4" t="s">
        <v>445</v>
      </c>
      <c r="E87" s="3" t="s">
        <v>252</v>
      </c>
      <c r="F87" s="3" t="s">
        <v>66</v>
      </c>
      <c r="G87" s="3" t="s">
        <v>304</v>
      </c>
      <c r="H87" s="2">
        <v>85799</v>
      </c>
      <c r="I87" s="21">
        <v>92971796.400000006</v>
      </c>
      <c r="J87" s="8">
        <f t="shared" si="2"/>
        <v>1.5901109389867059E-3</v>
      </c>
      <c r="L87" s="19"/>
    </row>
    <row r="88" spans="2:12" x14ac:dyDescent="0.25">
      <c r="B88" s="7" t="s">
        <v>497</v>
      </c>
      <c r="C88" s="4" t="s">
        <v>193</v>
      </c>
      <c r="D88" s="4" t="s">
        <v>446</v>
      </c>
      <c r="E88" s="3" t="s">
        <v>253</v>
      </c>
      <c r="F88" s="3" t="s">
        <v>66</v>
      </c>
      <c r="G88" s="3" t="s">
        <v>305</v>
      </c>
      <c r="H88" s="2">
        <v>1321707</v>
      </c>
      <c r="I88" s="21">
        <v>1384355911.8</v>
      </c>
      <c r="J88" s="8">
        <f t="shared" si="2"/>
        <v>2.3676852164212836E-2</v>
      </c>
      <c r="L88" s="19"/>
    </row>
    <row r="89" spans="2:12" x14ac:dyDescent="0.25">
      <c r="B89" s="7" t="s">
        <v>497</v>
      </c>
      <c r="C89" s="4" t="s">
        <v>193</v>
      </c>
      <c r="D89" s="4" t="s">
        <v>447</v>
      </c>
      <c r="E89" s="3" t="s">
        <v>254</v>
      </c>
      <c r="F89" s="3" t="s">
        <v>66</v>
      </c>
      <c r="G89" s="3" t="s">
        <v>306</v>
      </c>
      <c r="H89" s="2">
        <v>136209</v>
      </c>
      <c r="I89" s="21">
        <v>147854869.5</v>
      </c>
      <c r="J89" s="8">
        <f t="shared" si="2"/>
        <v>2.5287845828307759E-3</v>
      </c>
      <c r="L89" s="19"/>
    </row>
    <row r="90" spans="2:12" x14ac:dyDescent="0.25">
      <c r="B90" s="7" t="s">
        <v>497</v>
      </c>
      <c r="C90" s="4" t="s">
        <v>193</v>
      </c>
      <c r="D90" s="4" t="s">
        <v>448</v>
      </c>
      <c r="E90" s="3" t="s">
        <v>255</v>
      </c>
      <c r="F90" s="3" t="s">
        <v>66</v>
      </c>
      <c r="G90" s="3" t="s">
        <v>307</v>
      </c>
      <c r="H90" s="2">
        <v>36112</v>
      </c>
      <c r="I90" s="21">
        <v>38644534.560000002</v>
      </c>
      <c r="J90" s="8">
        <f t="shared" si="2"/>
        <v>6.609434206426263E-4</v>
      </c>
      <c r="L90" s="19"/>
    </row>
    <row r="91" spans="2:12" x14ac:dyDescent="0.25">
      <c r="B91" s="7" t="s">
        <v>497</v>
      </c>
      <c r="C91" s="4" t="s">
        <v>193</v>
      </c>
      <c r="D91" s="4" t="s">
        <v>448</v>
      </c>
      <c r="E91" s="3" t="s">
        <v>255</v>
      </c>
      <c r="F91" s="3" t="s">
        <v>66</v>
      </c>
      <c r="G91" s="3" t="s">
        <v>307</v>
      </c>
      <c r="H91" s="2">
        <v>444801</v>
      </c>
      <c r="I91" s="21">
        <v>476794708.73000002</v>
      </c>
      <c r="J91" s="8">
        <f t="shared" si="2"/>
        <v>8.1546932656939956E-3</v>
      </c>
      <c r="L91" s="19"/>
    </row>
    <row r="92" spans="2:12" x14ac:dyDescent="0.25">
      <c r="B92" s="7" t="s">
        <v>497</v>
      </c>
      <c r="C92" s="4" t="s">
        <v>193</v>
      </c>
      <c r="D92" s="4" t="s">
        <v>362</v>
      </c>
      <c r="E92" s="3" t="s">
        <v>49</v>
      </c>
      <c r="F92" s="3" t="s">
        <v>66</v>
      </c>
      <c r="G92" s="3" t="s">
        <v>130</v>
      </c>
      <c r="H92" s="2">
        <v>28599</v>
      </c>
      <c r="I92" s="21">
        <v>29247625.32</v>
      </c>
      <c r="J92" s="8">
        <f t="shared" si="2"/>
        <v>5.002266360502049E-4</v>
      </c>
      <c r="L92" s="19"/>
    </row>
    <row r="93" spans="2:12" x14ac:dyDescent="0.25">
      <c r="B93" s="7" t="s">
        <v>497</v>
      </c>
      <c r="C93" s="4" t="s">
        <v>193</v>
      </c>
      <c r="D93" s="4" t="s">
        <v>363</v>
      </c>
      <c r="E93" s="3" t="s">
        <v>50</v>
      </c>
      <c r="F93" s="3" t="s">
        <v>66</v>
      </c>
      <c r="G93" s="3" t="s">
        <v>131</v>
      </c>
      <c r="H93" s="2">
        <v>39230</v>
      </c>
      <c r="I93" s="21">
        <v>39947124.399999999</v>
      </c>
      <c r="J93" s="8">
        <f t="shared" si="2"/>
        <v>6.8322181509986122E-4</v>
      </c>
      <c r="L93" s="19"/>
    </row>
    <row r="94" spans="2:12" x14ac:dyDescent="0.25">
      <c r="B94" s="7" t="s">
        <v>497</v>
      </c>
      <c r="C94" s="4" t="s">
        <v>193</v>
      </c>
      <c r="D94" s="4" t="s">
        <v>364</v>
      </c>
      <c r="E94" s="3" t="s">
        <v>51</v>
      </c>
      <c r="F94" s="3" t="s">
        <v>66</v>
      </c>
      <c r="G94" s="3" t="s">
        <v>132</v>
      </c>
      <c r="H94" s="2">
        <v>500000</v>
      </c>
      <c r="I94" s="21">
        <v>531560000</v>
      </c>
      <c r="J94" s="8">
        <f t="shared" si="2"/>
        <v>9.0913524687770073E-3</v>
      </c>
      <c r="L94" s="19"/>
    </row>
    <row r="95" spans="2:12" x14ac:dyDescent="0.25">
      <c r="B95" s="7" t="s">
        <v>467</v>
      </c>
      <c r="C95" s="4" t="s">
        <v>195</v>
      </c>
      <c r="D95" s="4" t="s">
        <v>365</v>
      </c>
      <c r="E95" s="3" t="s">
        <v>52</v>
      </c>
      <c r="F95" s="3" t="s">
        <v>66</v>
      </c>
      <c r="G95" s="3" t="s">
        <v>133</v>
      </c>
      <c r="H95" s="2">
        <v>100000</v>
      </c>
      <c r="I95" s="21">
        <v>106340000</v>
      </c>
      <c r="J95" s="8">
        <f t="shared" si="2"/>
        <v>1.8187493820636372E-3</v>
      </c>
      <c r="L95" s="19"/>
    </row>
    <row r="96" spans="2:12" x14ac:dyDescent="0.25">
      <c r="B96" s="7" t="s">
        <v>467</v>
      </c>
      <c r="C96" s="4" t="s">
        <v>195</v>
      </c>
      <c r="D96" s="4" t="s">
        <v>449</v>
      </c>
      <c r="E96" s="3" t="s">
        <v>256</v>
      </c>
      <c r="F96" s="3" t="s">
        <v>66</v>
      </c>
      <c r="G96" s="3" t="s">
        <v>308</v>
      </c>
      <c r="H96" s="2">
        <v>198600</v>
      </c>
      <c r="I96" s="21">
        <v>205254490.19999999</v>
      </c>
      <c r="J96" s="8">
        <f t="shared" si="2"/>
        <v>3.5104991274876513E-3</v>
      </c>
      <c r="L96" s="19"/>
    </row>
    <row r="97" spans="2:12" x14ac:dyDescent="0.25">
      <c r="B97" s="7" t="s">
        <v>467</v>
      </c>
      <c r="C97" s="4" t="s">
        <v>195</v>
      </c>
      <c r="D97" s="4" t="s">
        <v>450</v>
      </c>
      <c r="E97" s="3" t="s">
        <v>257</v>
      </c>
      <c r="F97" s="3" t="s">
        <v>66</v>
      </c>
      <c r="G97" s="3" t="s">
        <v>309</v>
      </c>
      <c r="H97" s="2">
        <v>355700</v>
      </c>
      <c r="I97" s="21">
        <v>372147781.42000002</v>
      </c>
      <c r="J97" s="8">
        <f t="shared" si="2"/>
        <v>6.3649007663530051E-3</v>
      </c>
      <c r="L97" s="19"/>
    </row>
    <row r="98" spans="2:12" x14ac:dyDescent="0.25">
      <c r="B98" s="7" t="s">
        <v>467</v>
      </c>
      <c r="C98" s="4" t="s">
        <v>195</v>
      </c>
      <c r="D98" s="4" t="s">
        <v>451</v>
      </c>
      <c r="E98" s="3" t="s">
        <v>258</v>
      </c>
      <c r="F98" s="3" t="s">
        <v>66</v>
      </c>
      <c r="G98" s="3" t="s">
        <v>310</v>
      </c>
      <c r="H98" s="2">
        <v>80500</v>
      </c>
      <c r="I98" s="21">
        <v>85259160</v>
      </c>
      <c r="J98" s="8">
        <f t="shared" si="2"/>
        <v>1.458200531928388E-3</v>
      </c>
      <c r="L98" s="19"/>
    </row>
    <row r="99" spans="2:12" x14ac:dyDescent="0.25">
      <c r="B99" s="7" t="s">
        <v>467</v>
      </c>
      <c r="C99" s="4" t="s">
        <v>195</v>
      </c>
      <c r="D99" s="4" t="s">
        <v>366</v>
      </c>
      <c r="E99" s="3" t="s">
        <v>53</v>
      </c>
      <c r="F99" s="3" t="s">
        <v>66</v>
      </c>
      <c r="G99" s="3" t="s">
        <v>134</v>
      </c>
      <c r="H99" s="2">
        <v>139030</v>
      </c>
      <c r="I99" s="21">
        <v>144816428.59999999</v>
      </c>
      <c r="J99" s="8">
        <f t="shared" si="2"/>
        <v>2.4768176606066658E-3</v>
      </c>
      <c r="L99" s="19"/>
    </row>
    <row r="100" spans="2:12" x14ac:dyDescent="0.25">
      <c r="B100" s="7" t="s">
        <v>467</v>
      </c>
      <c r="C100" s="4" t="s">
        <v>195</v>
      </c>
      <c r="D100" s="4" t="s">
        <v>366</v>
      </c>
      <c r="E100" s="3" t="s">
        <v>53</v>
      </c>
      <c r="F100" s="3" t="s">
        <v>66</v>
      </c>
      <c r="G100" s="3" t="s">
        <v>134</v>
      </c>
      <c r="H100" s="2">
        <v>522650</v>
      </c>
      <c r="I100" s="21">
        <v>546303255.11000001</v>
      </c>
      <c r="J100" s="8">
        <f t="shared" si="2"/>
        <v>9.3435086294025391E-3</v>
      </c>
      <c r="L100" s="19"/>
    </row>
    <row r="101" spans="2:12" x14ac:dyDescent="0.25">
      <c r="B101" s="7" t="s">
        <v>498</v>
      </c>
      <c r="C101" s="4" t="s">
        <v>212</v>
      </c>
      <c r="D101" s="4" t="s">
        <v>452</v>
      </c>
      <c r="E101" s="3" t="s">
        <v>259</v>
      </c>
      <c r="F101" s="3" t="s">
        <v>66</v>
      </c>
      <c r="G101" s="3" t="s">
        <v>311</v>
      </c>
      <c r="H101" s="2">
        <v>900000</v>
      </c>
      <c r="I101" s="21">
        <v>966942000</v>
      </c>
      <c r="J101" s="8">
        <f t="shared" ref="J101:J132" si="3">I101/$C$2</f>
        <v>1.6537757805072197E-2</v>
      </c>
      <c r="L101" s="19"/>
    </row>
    <row r="102" spans="2:12" x14ac:dyDescent="0.25">
      <c r="B102" s="7" t="s">
        <v>498</v>
      </c>
      <c r="C102" s="4" t="s">
        <v>212</v>
      </c>
      <c r="D102" s="4" t="s">
        <v>367</v>
      </c>
      <c r="E102" s="3" t="s">
        <v>54</v>
      </c>
      <c r="F102" s="3" t="s">
        <v>66</v>
      </c>
      <c r="G102" s="3" t="s">
        <v>135</v>
      </c>
      <c r="H102" s="2">
        <v>103000</v>
      </c>
      <c r="I102" s="21">
        <v>103130810</v>
      </c>
      <c r="J102" s="8">
        <f t="shared" si="3"/>
        <v>1.763862111709821E-3</v>
      </c>
      <c r="L102" s="19"/>
    </row>
    <row r="103" spans="2:12" x14ac:dyDescent="0.25">
      <c r="B103" s="7" t="s">
        <v>498</v>
      </c>
      <c r="C103" s="4" t="s">
        <v>212</v>
      </c>
      <c r="D103" s="4" t="s">
        <v>453</v>
      </c>
      <c r="E103" s="3" t="s">
        <v>260</v>
      </c>
      <c r="F103" s="3" t="s">
        <v>66</v>
      </c>
      <c r="G103" s="3" t="s">
        <v>312</v>
      </c>
      <c r="H103" s="2">
        <v>300000</v>
      </c>
      <c r="I103" s="21">
        <v>316941000</v>
      </c>
      <c r="J103" s="8">
        <f t="shared" si="3"/>
        <v>5.4206906893044127E-3</v>
      </c>
      <c r="L103" s="19"/>
    </row>
    <row r="104" spans="2:12" x14ac:dyDescent="0.25">
      <c r="B104" s="7" t="s">
        <v>499</v>
      </c>
      <c r="C104" s="4" t="s">
        <v>202</v>
      </c>
      <c r="D104" s="4" t="s">
        <v>368</v>
      </c>
      <c r="E104" s="3" t="s">
        <v>55</v>
      </c>
      <c r="F104" s="3" t="s">
        <v>66</v>
      </c>
      <c r="G104" s="3" t="s">
        <v>136</v>
      </c>
      <c r="H104" s="2">
        <v>200000</v>
      </c>
      <c r="I104" s="21">
        <v>202880160</v>
      </c>
      <c r="J104" s="8">
        <f t="shared" si="3"/>
        <v>3.4698905927494062E-3</v>
      </c>
      <c r="L104" s="19"/>
    </row>
    <row r="105" spans="2:12" x14ac:dyDescent="0.25">
      <c r="B105" s="7" t="s">
        <v>500</v>
      </c>
      <c r="C105" s="4" t="s">
        <v>204</v>
      </c>
      <c r="D105" s="4" t="s">
        <v>369</v>
      </c>
      <c r="E105" s="3" t="s">
        <v>56</v>
      </c>
      <c r="F105" s="3" t="s">
        <v>66</v>
      </c>
      <c r="G105" s="3" t="s">
        <v>137</v>
      </c>
      <c r="H105" s="2">
        <v>11000</v>
      </c>
      <c r="I105" s="21">
        <v>11144937.1</v>
      </c>
      <c r="J105" s="8">
        <f t="shared" si="3"/>
        <v>1.9061357404328666E-4</v>
      </c>
      <c r="L105" s="19"/>
    </row>
    <row r="106" spans="2:12" x14ac:dyDescent="0.25">
      <c r="B106" s="7" t="s">
        <v>500</v>
      </c>
      <c r="C106" s="4" t="s">
        <v>204</v>
      </c>
      <c r="D106" s="4" t="s">
        <v>369</v>
      </c>
      <c r="E106" s="3" t="s">
        <v>56</v>
      </c>
      <c r="F106" s="3" t="s">
        <v>66</v>
      </c>
      <c r="G106" s="3" t="s">
        <v>137</v>
      </c>
      <c r="H106" s="2">
        <v>35586</v>
      </c>
      <c r="I106" s="21">
        <v>35979261.590000004</v>
      </c>
      <c r="J106" s="8">
        <f t="shared" si="3"/>
        <v>6.1535884694299858E-4</v>
      </c>
      <c r="L106" s="19"/>
    </row>
    <row r="107" spans="2:12" x14ac:dyDescent="0.25">
      <c r="B107" s="7" t="s">
        <v>500</v>
      </c>
      <c r="C107" s="4" t="s">
        <v>204</v>
      </c>
      <c r="D107" s="4" t="s">
        <v>370</v>
      </c>
      <c r="E107" s="3" t="s">
        <v>57</v>
      </c>
      <c r="F107" s="3" t="s">
        <v>66</v>
      </c>
      <c r="G107" s="3" t="s">
        <v>138</v>
      </c>
      <c r="H107" s="2">
        <v>9900</v>
      </c>
      <c r="I107" s="21">
        <v>10017216</v>
      </c>
      <c r="J107" s="8">
        <f t="shared" si="3"/>
        <v>1.7132598655254824E-4</v>
      </c>
      <c r="L107" s="19"/>
    </row>
    <row r="108" spans="2:12" x14ac:dyDescent="0.25">
      <c r="B108" s="7" t="s">
        <v>500</v>
      </c>
      <c r="C108" s="4" t="s">
        <v>204</v>
      </c>
      <c r="D108" s="4" t="s">
        <v>370</v>
      </c>
      <c r="E108" s="3" t="s">
        <v>57</v>
      </c>
      <c r="F108" s="3" t="s">
        <v>66</v>
      </c>
      <c r="G108" s="3" t="s">
        <v>138</v>
      </c>
      <c r="H108" s="2">
        <v>283249</v>
      </c>
      <c r="I108" s="21">
        <v>286448835.35000002</v>
      </c>
      <c r="J108" s="8">
        <f t="shared" si="3"/>
        <v>4.899178505601477E-3</v>
      </c>
      <c r="L108" s="19"/>
    </row>
    <row r="109" spans="2:12" x14ac:dyDescent="0.25">
      <c r="B109" s="7" t="s">
        <v>501</v>
      </c>
      <c r="C109" s="4" t="s">
        <v>203</v>
      </c>
      <c r="D109" s="4" t="s">
        <v>454</v>
      </c>
      <c r="E109" s="3" t="s">
        <v>261</v>
      </c>
      <c r="F109" s="3" t="s">
        <v>66</v>
      </c>
      <c r="G109" s="3" t="s">
        <v>313</v>
      </c>
      <c r="H109" s="2">
        <v>230000</v>
      </c>
      <c r="I109" s="21">
        <v>235334574</v>
      </c>
      <c r="J109" s="8">
        <f t="shared" si="3"/>
        <v>4.0249634290079866E-3</v>
      </c>
      <c r="L109" s="19"/>
    </row>
    <row r="110" spans="2:12" x14ac:dyDescent="0.25">
      <c r="B110" s="7" t="s">
        <v>502</v>
      </c>
      <c r="C110" s="4" t="s">
        <v>178</v>
      </c>
      <c r="D110" s="4" t="s">
        <v>371</v>
      </c>
      <c r="E110" s="3" t="s">
        <v>58</v>
      </c>
      <c r="F110" s="3" t="s">
        <v>66</v>
      </c>
      <c r="G110" s="3" t="s">
        <v>139</v>
      </c>
      <c r="H110" s="2">
        <v>49992</v>
      </c>
      <c r="I110" s="21">
        <v>54726172.409999996</v>
      </c>
      <c r="J110" s="8">
        <f t="shared" si="3"/>
        <v>9.3599014720138762E-4</v>
      </c>
      <c r="L110" s="19"/>
    </row>
    <row r="111" spans="2:12" x14ac:dyDescent="0.25">
      <c r="B111" s="7" t="s">
        <v>502</v>
      </c>
      <c r="C111" s="4" t="s">
        <v>178</v>
      </c>
      <c r="D111" s="4" t="s">
        <v>372</v>
      </c>
      <c r="E111" s="3" t="s">
        <v>59</v>
      </c>
      <c r="F111" s="3" t="s">
        <v>66</v>
      </c>
      <c r="G111" s="3" t="s">
        <v>140</v>
      </c>
      <c r="H111" s="2">
        <v>207060</v>
      </c>
      <c r="I111" s="21">
        <v>215203669.80000001</v>
      </c>
      <c r="J111" s="8">
        <f t="shared" si="3"/>
        <v>3.6806614770225413E-3</v>
      </c>
      <c r="L111" s="19"/>
    </row>
    <row r="112" spans="2:12" x14ac:dyDescent="0.25">
      <c r="B112" s="7" t="s">
        <v>502</v>
      </c>
      <c r="C112" s="4" t="s">
        <v>178</v>
      </c>
      <c r="D112" s="4" t="s">
        <v>373</v>
      </c>
      <c r="E112" s="3" t="s">
        <v>60</v>
      </c>
      <c r="F112" s="3" t="s">
        <v>66</v>
      </c>
      <c r="G112" s="3" t="s">
        <v>141</v>
      </c>
      <c r="H112" s="2">
        <v>31870</v>
      </c>
      <c r="I112" s="21">
        <v>34827536</v>
      </c>
      <c r="J112" s="8">
        <f t="shared" si="3"/>
        <v>5.9566070696632578E-4</v>
      </c>
      <c r="L112" s="19"/>
    </row>
    <row r="113" spans="2:12" x14ac:dyDescent="0.25">
      <c r="B113" s="7" t="s">
        <v>502</v>
      </c>
      <c r="C113" s="4" t="s">
        <v>178</v>
      </c>
      <c r="D113" s="4" t="s">
        <v>455</v>
      </c>
      <c r="E113" s="3" t="s">
        <v>262</v>
      </c>
      <c r="F113" s="3" t="s">
        <v>66</v>
      </c>
      <c r="G113" s="3" t="s">
        <v>314</v>
      </c>
      <c r="H113" s="2">
        <v>75000</v>
      </c>
      <c r="I113" s="21">
        <v>77473500</v>
      </c>
      <c r="J113" s="8">
        <f t="shared" si="3"/>
        <v>1.325041191003453E-3</v>
      </c>
      <c r="L113" s="19"/>
    </row>
    <row r="114" spans="2:12" x14ac:dyDescent="0.25">
      <c r="B114" s="7" t="s">
        <v>503</v>
      </c>
      <c r="C114" s="4" t="s">
        <v>185</v>
      </c>
      <c r="D114" s="4" t="s">
        <v>456</v>
      </c>
      <c r="E114" s="3" t="s">
        <v>263</v>
      </c>
      <c r="F114" s="3" t="s">
        <v>66</v>
      </c>
      <c r="G114" s="3" t="s">
        <v>315</v>
      </c>
      <c r="H114" s="2">
        <v>45011</v>
      </c>
      <c r="I114" s="21">
        <v>46120521.149999999</v>
      </c>
      <c r="J114" s="8">
        <f t="shared" si="3"/>
        <v>7.8880636958825851E-4</v>
      </c>
      <c r="L114" s="19"/>
    </row>
    <row r="115" spans="2:12" x14ac:dyDescent="0.25">
      <c r="B115" s="7" t="s">
        <v>503</v>
      </c>
      <c r="C115" s="4" t="s">
        <v>185</v>
      </c>
      <c r="D115" s="4" t="s">
        <v>457</v>
      </c>
      <c r="E115" s="3" t="s">
        <v>264</v>
      </c>
      <c r="F115" s="3" t="s">
        <v>66</v>
      </c>
      <c r="G115" s="3" t="s">
        <v>316</v>
      </c>
      <c r="H115" s="2">
        <v>78106</v>
      </c>
      <c r="I115" s="21">
        <v>84503662.459999993</v>
      </c>
      <c r="J115" s="8">
        <f t="shared" si="3"/>
        <v>1.4452791412567158E-3</v>
      </c>
      <c r="L115" s="19"/>
    </row>
    <row r="116" spans="2:12" x14ac:dyDescent="0.25">
      <c r="B116" s="7" t="s">
        <v>503</v>
      </c>
      <c r="C116" s="4" t="s">
        <v>185</v>
      </c>
      <c r="D116" s="4" t="s">
        <v>458</v>
      </c>
      <c r="E116" s="3" t="s">
        <v>265</v>
      </c>
      <c r="F116" s="3" t="s">
        <v>66</v>
      </c>
      <c r="G116" s="3" t="s">
        <v>317</v>
      </c>
      <c r="H116" s="2">
        <v>639510</v>
      </c>
      <c r="I116" s="21">
        <v>667053695.70000005</v>
      </c>
      <c r="J116" s="8">
        <f t="shared" si="3"/>
        <v>1.1408721994147457E-2</v>
      </c>
      <c r="L116" s="19"/>
    </row>
    <row r="117" spans="2:12" x14ac:dyDescent="0.25">
      <c r="B117" s="7" t="s">
        <v>503</v>
      </c>
      <c r="C117" s="4" t="s">
        <v>185</v>
      </c>
      <c r="D117" s="4" t="s">
        <v>374</v>
      </c>
      <c r="E117" s="3" t="s">
        <v>61</v>
      </c>
      <c r="F117" s="3" t="s">
        <v>66</v>
      </c>
      <c r="G117" s="3" t="s">
        <v>142</v>
      </c>
      <c r="H117" s="2">
        <v>9800</v>
      </c>
      <c r="I117" s="21">
        <v>10481884</v>
      </c>
      <c r="J117" s="8">
        <f t="shared" si="3"/>
        <v>1.7927327485295022E-4</v>
      </c>
      <c r="L117" s="19"/>
    </row>
    <row r="118" spans="2:12" x14ac:dyDescent="0.25">
      <c r="B118" s="7" t="s">
        <v>503</v>
      </c>
      <c r="C118" s="4" t="s">
        <v>185</v>
      </c>
      <c r="D118" s="4" t="s">
        <v>375</v>
      </c>
      <c r="E118" s="3" t="s">
        <v>62</v>
      </c>
      <c r="F118" s="3" t="s">
        <v>66</v>
      </c>
      <c r="G118" s="3" t="s">
        <v>143</v>
      </c>
      <c r="H118" s="2">
        <v>200000</v>
      </c>
      <c r="I118" s="21">
        <v>202922860</v>
      </c>
      <c r="J118" s="8">
        <f t="shared" si="3"/>
        <v>3.4706208974194653E-3</v>
      </c>
      <c r="L118" s="19"/>
    </row>
    <row r="119" spans="2:12" x14ac:dyDescent="0.25">
      <c r="B119" s="7" t="s">
        <v>504</v>
      </c>
      <c r="C119" s="4" t="s">
        <v>192</v>
      </c>
      <c r="D119" s="4" t="s">
        <v>459</v>
      </c>
      <c r="E119" s="3" t="s">
        <v>266</v>
      </c>
      <c r="F119" s="3" t="s">
        <v>66</v>
      </c>
      <c r="G119" s="3" t="s">
        <v>318</v>
      </c>
      <c r="H119" s="2">
        <v>275000</v>
      </c>
      <c r="I119" s="21">
        <v>297618750</v>
      </c>
      <c r="J119" s="8">
        <f t="shared" si="3"/>
        <v>5.0902192745255984E-3</v>
      </c>
      <c r="L119" s="19"/>
    </row>
    <row r="120" spans="2:12" x14ac:dyDescent="0.25">
      <c r="B120" s="7" t="s">
        <v>504</v>
      </c>
      <c r="C120" s="4" t="s">
        <v>192</v>
      </c>
      <c r="D120" s="4" t="s">
        <v>460</v>
      </c>
      <c r="E120" s="3" t="s">
        <v>267</v>
      </c>
      <c r="F120" s="3" t="s">
        <v>66</v>
      </c>
      <c r="G120" s="3" t="s">
        <v>319</v>
      </c>
      <c r="H120" s="2">
        <v>182583</v>
      </c>
      <c r="I120" s="21">
        <v>197710001.55000001</v>
      </c>
      <c r="J120" s="8">
        <f t="shared" si="3"/>
        <v>3.3814645772697318E-3</v>
      </c>
      <c r="L120" s="19"/>
    </row>
    <row r="121" spans="2:12" x14ac:dyDescent="0.25">
      <c r="B121" s="7" t="s">
        <v>504</v>
      </c>
      <c r="C121" s="4" t="s">
        <v>192</v>
      </c>
      <c r="D121" s="4" t="s">
        <v>376</v>
      </c>
      <c r="E121" s="3" t="s">
        <v>63</v>
      </c>
      <c r="F121" s="3" t="s">
        <v>66</v>
      </c>
      <c r="G121" s="3" t="s">
        <v>144</v>
      </c>
      <c r="H121" s="2">
        <v>12000</v>
      </c>
      <c r="I121" s="21">
        <v>12355440</v>
      </c>
      <c r="J121" s="8">
        <f t="shared" si="3"/>
        <v>2.1131699139669311E-4</v>
      </c>
      <c r="L121" s="19"/>
    </row>
    <row r="122" spans="2:12" x14ac:dyDescent="0.25">
      <c r="B122" s="7" t="s">
        <v>505</v>
      </c>
      <c r="C122" s="4" t="s">
        <v>191</v>
      </c>
      <c r="D122" s="4" t="s">
        <v>461</v>
      </c>
      <c r="E122" s="3" t="s">
        <v>268</v>
      </c>
      <c r="F122" s="3" t="s">
        <v>66</v>
      </c>
      <c r="G122" s="3" t="s">
        <v>320</v>
      </c>
      <c r="H122" s="2">
        <v>330000</v>
      </c>
      <c r="I122" s="21">
        <v>332537832</v>
      </c>
      <c r="J122" s="8">
        <f t="shared" si="3"/>
        <v>5.6874457068157008E-3</v>
      </c>
      <c r="L122" s="19"/>
    </row>
    <row r="123" spans="2:12" x14ac:dyDescent="0.25">
      <c r="B123" s="7" t="s">
        <v>466</v>
      </c>
      <c r="C123" s="4" t="s">
        <v>176</v>
      </c>
      <c r="D123" s="4" t="s">
        <v>462</v>
      </c>
      <c r="E123" s="3" t="s">
        <v>269</v>
      </c>
      <c r="F123" s="3" t="s">
        <v>66</v>
      </c>
      <c r="G123" s="3" t="s">
        <v>321</v>
      </c>
      <c r="H123" s="2">
        <v>194956</v>
      </c>
      <c r="I123" s="21">
        <v>202600224.75999999</v>
      </c>
      <c r="J123" s="8">
        <f t="shared" si="3"/>
        <v>3.4651028172672936E-3</v>
      </c>
      <c r="L123" s="19"/>
    </row>
    <row r="124" spans="2:12" x14ac:dyDescent="0.25">
      <c r="B124" s="7" t="s">
        <v>466</v>
      </c>
      <c r="C124" s="4" t="s">
        <v>176</v>
      </c>
      <c r="D124" s="4" t="s">
        <v>377</v>
      </c>
      <c r="E124" s="3" t="s">
        <v>64</v>
      </c>
      <c r="F124" s="3" t="s">
        <v>66</v>
      </c>
      <c r="G124" s="3" t="s">
        <v>145</v>
      </c>
      <c r="H124" s="2">
        <v>143758</v>
      </c>
      <c r="I124" s="21">
        <v>150803579.58000001</v>
      </c>
      <c r="J124" s="8">
        <f t="shared" si="3"/>
        <v>2.5792168250339436E-3</v>
      </c>
      <c r="L124" s="19"/>
    </row>
    <row r="125" spans="2:12" x14ac:dyDescent="0.25">
      <c r="B125" s="7" t="s">
        <v>466</v>
      </c>
      <c r="C125" s="4" t="s">
        <v>176</v>
      </c>
      <c r="D125" s="4" t="s">
        <v>378</v>
      </c>
      <c r="E125" s="3" t="s">
        <v>65</v>
      </c>
      <c r="F125" s="3" t="s">
        <v>66</v>
      </c>
      <c r="G125" s="3" t="s">
        <v>146</v>
      </c>
      <c r="H125" s="2">
        <v>100000</v>
      </c>
      <c r="I125" s="21">
        <v>102544000</v>
      </c>
      <c r="J125" s="8">
        <f t="shared" si="3"/>
        <v>1.7538258099899719E-3</v>
      </c>
      <c r="L125" s="19"/>
    </row>
    <row r="126" spans="2:12" x14ac:dyDescent="0.25">
      <c r="B126" s="7" t="s">
        <v>506</v>
      </c>
      <c r="C126" s="4" t="s">
        <v>183</v>
      </c>
      <c r="D126" s="4" t="s">
        <v>379</v>
      </c>
      <c r="E126" s="3" t="s">
        <v>69</v>
      </c>
      <c r="F126" s="3" t="s">
        <v>67</v>
      </c>
      <c r="G126" s="3" t="s">
        <v>147</v>
      </c>
      <c r="H126" s="2">
        <v>581340</v>
      </c>
      <c r="I126" s="21">
        <v>57910184.100000001</v>
      </c>
      <c r="J126" s="8">
        <f t="shared" si="3"/>
        <v>9.9044678904519905E-4</v>
      </c>
      <c r="L126" s="19"/>
    </row>
    <row r="127" spans="2:12" x14ac:dyDescent="0.25">
      <c r="B127" s="7" t="s">
        <v>507</v>
      </c>
      <c r="C127" s="4" t="s">
        <v>174</v>
      </c>
      <c r="D127" s="4" t="s">
        <v>380</v>
      </c>
      <c r="E127" s="3" t="s">
        <v>70</v>
      </c>
      <c r="F127" s="3" t="s">
        <v>67</v>
      </c>
      <c r="G127" s="3" t="s">
        <v>148</v>
      </c>
      <c r="H127" s="2">
        <v>1394</v>
      </c>
      <c r="I127" s="21">
        <v>34165546</v>
      </c>
      <c r="J127" s="8">
        <f t="shared" si="3"/>
        <v>5.8433859013886378E-4</v>
      </c>
      <c r="L127" s="19"/>
    </row>
    <row r="128" spans="2:12" x14ac:dyDescent="0.25">
      <c r="B128" s="7" t="s">
        <v>508</v>
      </c>
      <c r="C128" s="4" t="s">
        <v>168</v>
      </c>
      <c r="D128" s="4" t="s">
        <v>381</v>
      </c>
      <c r="E128" s="3" t="s">
        <v>71</v>
      </c>
      <c r="F128" s="3" t="s">
        <v>67</v>
      </c>
      <c r="G128" s="3" t="s">
        <v>149</v>
      </c>
      <c r="H128" s="2">
        <v>1230450</v>
      </c>
      <c r="I128" s="21">
        <v>263470106.25</v>
      </c>
      <c r="J128" s="8">
        <f t="shared" si="3"/>
        <v>4.5061697661691585E-3</v>
      </c>
      <c r="L128" s="19"/>
    </row>
    <row r="129" spans="2:12" x14ac:dyDescent="0.25">
      <c r="B129" s="7" t="s">
        <v>509</v>
      </c>
      <c r="C129" s="4" t="s">
        <v>175</v>
      </c>
      <c r="D129" s="4" t="s">
        <v>382</v>
      </c>
      <c r="E129" s="3" t="s">
        <v>72</v>
      </c>
      <c r="F129" s="3" t="s">
        <v>67</v>
      </c>
      <c r="G129" s="3" t="s">
        <v>150</v>
      </c>
      <c r="H129" s="2">
        <v>1745000</v>
      </c>
      <c r="I129" s="21">
        <v>9181841</v>
      </c>
      <c r="J129" s="8">
        <f t="shared" si="3"/>
        <v>1.5703843939210616E-4</v>
      </c>
      <c r="L129" s="19"/>
    </row>
    <row r="130" spans="2:12" x14ac:dyDescent="0.25">
      <c r="B130" s="7" t="s">
        <v>510</v>
      </c>
      <c r="C130" s="4" t="s">
        <v>213</v>
      </c>
      <c r="D130" s="4" t="s">
        <v>383</v>
      </c>
      <c r="E130" s="3" t="s">
        <v>73</v>
      </c>
      <c r="F130" s="3" t="s">
        <v>67</v>
      </c>
      <c r="G130" s="3" t="s">
        <v>151</v>
      </c>
      <c r="H130" s="2">
        <v>55242</v>
      </c>
      <c r="I130" s="21">
        <v>298279179</v>
      </c>
      <c r="J130" s="8">
        <f t="shared" si="3"/>
        <v>5.1015146933298759E-3</v>
      </c>
      <c r="L130" s="19"/>
    </row>
    <row r="131" spans="2:12" x14ac:dyDescent="0.25">
      <c r="B131" s="7" t="s">
        <v>494</v>
      </c>
      <c r="C131" s="4" t="s">
        <v>169</v>
      </c>
      <c r="D131" s="4" t="s">
        <v>384</v>
      </c>
      <c r="E131" s="3" t="s">
        <v>74</v>
      </c>
      <c r="F131" s="3" t="s">
        <v>67</v>
      </c>
      <c r="G131" s="3" t="s">
        <v>152</v>
      </c>
      <c r="H131" s="2">
        <v>30680</v>
      </c>
      <c r="I131" s="21">
        <v>10115196</v>
      </c>
      <c r="J131" s="8">
        <f t="shared" si="3"/>
        <v>1.7300175356829578E-4</v>
      </c>
      <c r="L131" s="19"/>
    </row>
    <row r="132" spans="2:12" x14ac:dyDescent="0.25">
      <c r="B132" s="7" t="s">
        <v>495</v>
      </c>
      <c r="C132" s="4" t="s">
        <v>182</v>
      </c>
      <c r="D132" s="4" t="s">
        <v>385</v>
      </c>
      <c r="E132" s="3" t="s">
        <v>75</v>
      </c>
      <c r="F132" s="3" t="s">
        <v>67</v>
      </c>
      <c r="G132" s="3" t="s">
        <v>153</v>
      </c>
      <c r="H132" s="2">
        <v>17351</v>
      </c>
      <c r="I132" s="21">
        <v>85518741.25</v>
      </c>
      <c r="J132" s="8">
        <f t="shared" si="3"/>
        <v>1.4626401899877524E-3</v>
      </c>
      <c r="L132" s="19"/>
    </row>
    <row r="133" spans="2:12" x14ac:dyDescent="0.25">
      <c r="B133" s="7" t="s">
        <v>497</v>
      </c>
      <c r="C133" s="4" t="s">
        <v>193</v>
      </c>
      <c r="D133" s="4" t="s">
        <v>386</v>
      </c>
      <c r="E133" s="3" t="s">
        <v>76</v>
      </c>
      <c r="F133" s="3" t="s">
        <v>67</v>
      </c>
      <c r="G133" s="3" t="s">
        <v>154</v>
      </c>
      <c r="H133" s="2">
        <v>420570</v>
      </c>
      <c r="I133" s="21">
        <v>200454176.25</v>
      </c>
      <c r="J133" s="8">
        <f t="shared" ref="J133:J146" si="4">I133/$C$2</f>
        <v>3.4283986193978083E-3</v>
      </c>
      <c r="L133" s="19"/>
    </row>
    <row r="134" spans="2:12" x14ac:dyDescent="0.25">
      <c r="B134" s="7" t="s">
        <v>511</v>
      </c>
      <c r="C134" s="4" t="s">
        <v>190</v>
      </c>
      <c r="D134" s="4" t="s">
        <v>387</v>
      </c>
      <c r="E134" s="3" t="s">
        <v>77</v>
      </c>
      <c r="F134" s="3" t="s">
        <v>67</v>
      </c>
      <c r="G134" s="3" t="s">
        <v>155</v>
      </c>
      <c r="H134" s="2">
        <v>88223</v>
      </c>
      <c r="I134" s="21">
        <v>112616659.5</v>
      </c>
      <c r="J134" s="8">
        <f t="shared" si="4"/>
        <v>1.9261000552538653E-3</v>
      </c>
      <c r="L134" s="19"/>
    </row>
    <row r="135" spans="2:12" x14ac:dyDescent="0.25">
      <c r="B135" s="7" t="s">
        <v>467</v>
      </c>
      <c r="C135" s="4" t="s">
        <v>195</v>
      </c>
      <c r="D135" s="4" t="s">
        <v>388</v>
      </c>
      <c r="E135" s="3" t="s">
        <v>78</v>
      </c>
      <c r="F135" s="3" t="s">
        <v>67</v>
      </c>
      <c r="G135" s="3" t="s">
        <v>156</v>
      </c>
      <c r="H135" s="2">
        <v>490290</v>
      </c>
      <c r="I135" s="21">
        <v>49443295.049999997</v>
      </c>
      <c r="J135" s="8">
        <f t="shared" si="4"/>
        <v>8.4563628286042495E-4</v>
      </c>
      <c r="L135" s="19"/>
    </row>
    <row r="136" spans="2:12" x14ac:dyDescent="0.25">
      <c r="B136" s="6" t="s">
        <v>499</v>
      </c>
      <c r="C136" s="4" t="s">
        <v>202</v>
      </c>
      <c r="D136" s="4" t="s">
        <v>389</v>
      </c>
      <c r="E136" s="3" t="s">
        <v>79</v>
      </c>
      <c r="F136" s="3" t="s">
        <v>67</v>
      </c>
      <c r="G136" s="3" t="s">
        <v>157</v>
      </c>
      <c r="H136" s="2">
        <v>5796000</v>
      </c>
      <c r="I136" s="21">
        <v>9311853.5999999996</v>
      </c>
      <c r="J136" s="8">
        <f t="shared" si="4"/>
        <v>1.5926206489436765E-4</v>
      </c>
      <c r="L136" s="19"/>
    </row>
    <row r="137" spans="2:12" x14ac:dyDescent="0.25">
      <c r="B137" s="6" t="s">
        <v>512</v>
      </c>
      <c r="C137" s="4" t="s">
        <v>198</v>
      </c>
      <c r="D137" s="4" t="s">
        <v>390</v>
      </c>
      <c r="E137" s="3" t="s">
        <v>80</v>
      </c>
      <c r="F137" s="3" t="s">
        <v>67</v>
      </c>
      <c r="G137" s="3" t="s">
        <v>158</v>
      </c>
      <c r="H137" s="2">
        <v>1003100</v>
      </c>
      <c r="I137" s="21">
        <v>33541156.25</v>
      </c>
      <c r="J137" s="8">
        <f t="shared" si="4"/>
        <v>5.7365955617253524E-4</v>
      </c>
      <c r="L137" s="19"/>
    </row>
    <row r="138" spans="2:12" x14ac:dyDescent="0.25">
      <c r="B138" s="6" t="s">
        <v>512</v>
      </c>
      <c r="C138" s="4" t="s">
        <v>198</v>
      </c>
      <c r="D138" s="4" t="s">
        <v>391</v>
      </c>
      <c r="E138" s="3" t="s">
        <v>81</v>
      </c>
      <c r="F138" s="3" t="s">
        <v>68</v>
      </c>
      <c r="G138" s="3" t="s">
        <v>159</v>
      </c>
      <c r="H138" s="2">
        <v>42800</v>
      </c>
      <c r="I138" s="21">
        <v>1718741</v>
      </c>
      <c r="J138" s="8">
        <f t="shared" si="4"/>
        <v>2.9395891778046247E-5</v>
      </c>
      <c r="L138" s="19"/>
    </row>
    <row r="139" spans="2:12" x14ac:dyDescent="0.25">
      <c r="B139" s="6" t="s">
        <v>513</v>
      </c>
      <c r="C139" s="4" t="s">
        <v>199</v>
      </c>
      <c r="D139" s="4" t="s">
        <v>392</v>
      </c>
      <c r="E139" s="3" t="s">
        <v>82</v>
      </c>
      <c r="F139" s="3" t="s">
        <v>67</v>
      </c>
      <c r="G139" s="3" t="s">
        <v>160</v>
      </c>
      <c r="H139" s="2">
        <v>22526</v>
      </c>
      <c r="I139" s="21">
        <v>11063644.9</v>
      </c>
      <c r="J139" s="8">
        <f t="shared" si="4"/>
        <v>1.892232210386168E-4</v>
      </c>
      <c r="L139" s="19"/>
    </row>
    <row r="140" spans="2:12" x14ac:dyDescent="0.25">
      <c r="B140" s="6" t="s">
        <v>513</v>
      </c>
      <c r="C140" s="4" t="s">
        <v>199</v>
      </c>
      <c r="D140" s="4" t="s">
        <v>393</v>
      </c>
      <c r="E140" s="3" t="s">
        <v>83</v>
      </c>
      <c r="F140" s="3" t="s">
        <v>68</v>
      </c>
      <c r="G140" s="3" t="s">
        <v>161</v>
      </c>
      <c r="H140" s="2">
        <v>4253</v>
      </c>
      <c r="I140" s="21">
        <v>1945534.85</v>
      </c>
      <c r="J140" s="8">
        <f t="shared" si="4"/>
        <v>3.3274781890358957E-5</v>
      </c>
      <c r="L140" s="19"/>
    </row>
    <row r="141" spans="2:12" x14ac:dyDescent="0.25">
      <c r="B141" s="6" t="s">
        <v>502</v>
      </c>
      <c r="C141" s="4" t="s">
        <v>178</v>
      </c>
      <c r="D141" s="4" t="s">
        <v>394</v>
      </c>
      <c r="E141" s="3" t="s">
        <v>84</v>
      </c>
      <c r="F141" s="3" t="s">
        <v>68</v>
      </c>
      <c r="G141" s="3" t="s">
        <v>161</v>
      </c>
      <c r="H141" s="2">
        <v>247</v>
      </c>
      <c r="I141" s="21">
        <v>35475375</v>
      </c>
      <c r="J141" s="8">
        <f t="shared" si="4"/>
        <v>6.0674079706343623E-4</v>
      </c>
      <c r="L141" s="19"/>
    </row>
    <row r="142" spans="2:12" x14ac:dyDescent="0.25">
      <c r="B142" s="6" t="s">
        <v>503</v>
      </c>
      <c r="C142" s="4" t="s">
        <v>185</v>
      </c>
      <c r="D142" s="4" t="s">
        <v>395</v>
      </c>
      <c r="E142" s="3" t="s">
        <v>85</v>
      </c>
      <c r="F142" s="3" t="s">
        <v>67</v>
      </c>
      <c r="G142" s="3" t="s">
        <v>162</v>
      </c>
      <c r="H142" s="2">
        <v>86200000</v>
      </c>
      <c r="I142" s="21">
        <v>18127860</v>
      </c>
      <c r="J142" s="8">
        <f t="shared" si="4"/>
        <v>3.1004357883332825E-4</v>
      </c>
      <c r="L142" s="19"/>
    </row>
    <row r="143" spans="2:12" x14ac:dyDescent="0.25">
      <c r="B143" s="6" t="s">
        <v>514</v>
      </c>
      <c r="C143" s="4" t="s">
        <v>205</v>
      </c>
      <c r="D143" s="4" t="s">
        <v>396</v>
      </c>
      <c r="E143" s="3" t="s">
        <v>86</v>
      </c>
      <c r="F143" s="3" t="s">
        <v>67</v>
      </c>
      <c r="G143" s="3" t="s">
        <v>163</v>
      </c>
      <c r="H143" s="2">
        <v>5922000</v>
      </c>
      <c r="I143" s="21">
        <v>16703001</v>
      </c>
      <c r="J143" s="8">
        <f t="shared" si="4"/>
        <v>2.8567399611960045E-4</v>
      </c>
      <c r="L143" s="19"/>
    </row>
    <row r="144" spans="2:12" x14ac:dyDescent="0.25">
      <c r="B144" s="6" t="s">
        <v>515</v>
      </c>
      <c r="C144" s="4" t="s">
        <v>197</v>
      </c>
      <c r="D144" s="4" t="s">
        <v>397</v>
      </c>
      <c r="E144" s="3" t="s">
        <v>87</v>
      </c>
      <c r="F144" s="3" t="s">
        <v>67</v>
      </c>
      <c r="G144" s="3" t="s">
        <v>164</v>
      </c>
      <c r="H144" s="2">
        <v>235830</v>
      </c>
      <c r="I144" s="21">
        <v>37019414.25</v>
      </c>
      <c r="J144" s="8">
        <f t="shared" si="4"/>
        <v>6.331487379306499E-4</v>
      </c>
      <c r="L144" s="19"/>
    </row>
    <row r="145" spans="2:12" x14ac:dyDescent="0.25">
      <c r="B145" s="6" t="s">
        <v>466</v>
      </c>
      <c r="C145" s="4" t="s">
        <v>176</v>
      </c>
      <c r="D145" s="4" t="s">
        <v>398</v>
      </c>
      <c r="E145" s="3" t="s">
        <v>88</v>
      </c>
      <c r="F145" s="3" t="s">
        <v>67</v>
      </c>
      <c r="G145" s="3" t="s">
        <v>165</v>
      </c>
      <c r="H145" s="2">
        <v>1656370</v>
      </c>
      <c r="I145" s="21">
        <v>428676837.85000002</v>
      </c>
      <c r="J145" s="8">
        <f t="shared" si="4"/>
        <v>7.3317259163502117E-3</v>
      </c>
      <c r="L145" s="19"/>
    </row>
    <row r="146" spans="2:12" x14ac:dyDescent="0.25">
      <c r="B146" s="6" t="s">
        <v>466</v>
      </c>
      <c r="C146" s="4" t="s">
        <v>176</v>
      </c>
      <c r="D146" s="4" t="s">
        <v>399</v>
      </c>
      <c r="E146" s="3" t="s">
        <v>89</v>
      </c>
      <c r="F146" s="3" t="s">
        <v>68</v>
      </c>
      <c r="G146" s="3" t="s">
        <v>166</v>
      </c>
      <c r="H146" s="2">
        <v>220000</v>
      </c>
      <c r="I146" s="21">
        <v>52374300</v>
      </c>
      <c r="J146" s="8">
        <f t="shared" si="4"/>
        <v>8.9576571150099264E-4</v>
      </c>
      <c r="L146" s="19"/>
    </row>
    <row r="147" spans="2:12" x14ac:dyDescent="0.25">
      <c r="B147" s="18"/>
      <c r="C147" s="18"/>
      <c r="D147" s="18"/>
      <c r="E147" s="18"/>
      <c r="F147" s="18"/>
      <c r="I147" s="22">
        <f>SUM(I6:I146)</f>
        <v>56120315925.210014</v>
      </c>
      <c r="L147" s="19"/>
    </row>
    <row r="148" spans="2:12" ht="32.25" customHeight="1" x14ac:dyDescent="0.25">
      <c r="B148" s="17" t="s">
        <v>401</v>
      </c>
      <c r="C148" s="18"/>
      <c r="D148" s="18"/>
      <c r="E148" s="18"/>
      <c r="F148" s="18"/>
      <c r="G148" s="18"/>
      <c r="H148" s="18"/>
      <c r="I148" s="18"/>
      <c r="J148" s="18"/>
      <c r="L148" s="19"/>
    </row>
    <row r="149" spans="2:12" ht="21" x14ac:dyDescent="0.25">
      <c r="B149" s="9" t="s">
        <v>402</v>
      </c>
      <c r="C149" s="9" t="s">
        <v>4</v>
      </c>
      <c r="D149" s="9" t="s">
        <v>403</v>
      </c>
      <c r="E149" s="9" t="s">
        <v>404</v>
      </c>
      <c r="F149" s="9" t="s">
        <v>1</v>
      </c>
      <c r="G149" s="18"/>
      <c r="H149" s="18"/>
      <c r="I149" s="18"/>
      <c r="J149" s="18"/>
      <c r="L149" s="19"/>
    </row>
    <row r="150" spans="2:12" x14ac:dyDescent="0.25">
      <c r="B150" s="10" t="s">
        <v>516</v>
      </c>
      <c r="C150" s="5" t="s">
        <v>177</v>
      </c>
      <c r="D150" s="3" t="s">
        <v>405</v>
      </c>
      <c r="E150" s="21">
        <v>616079072.45000005</v>
      </c>
      <c r="F150" s="8">
        <f>E150/$C$2</f>
        <v>1.0536895169463762E-2</v>
      </c>
      <c r="G150" s="18"/>
      <c r="H150" s="18"/>
      <c r="I150" s="18"/>
      <c r="J150" s="18"/>
      <c r="L150" s="19"/>
    </row>
    <row r="151" spans="2:12" x14ac:dyDescent="0.25">
      <c r="B151" s="10" t="s">
        <v>482</v>
      </c>
      <c r="C151" s="4" t="s">
        <v>179</v>
      </c>
      <c r="D151" s="3" t="s">
        <v>405</v>
      </c>
      <c r="E151" s="21">
        <v>246923.26</v>
      </c>
      <c r="F151" s="8">
        <f>E151/$C$2</f>
        <v>4.2231665087656463E-6</v>
      </c>
      <c r="G151" s="18"/>
      <c r="H151" s="18"/>
      <c r="I151" s="18"/>
      <c r="J151" s="18"/>
      <c r="L151" s="19"/>
    </row>
    <row r="152" spans="2:12" x14ac:dyDescent="0.25">
      <c r="B152" s="10" t="s">
        <v>466</v>
      </c>
      <c r="C152" s="5" t="s">
        <v>176</v>
      </c>
      <c r="D152" s="3" t="s">
        <v>405</v>
      </c>
      <c r="E152" s="21">
        <v>897908575.75999999</v>
      </c>
      <c r="F152" s="8">
        <f>E152/$C$2</f>
        <v>1.5357068528429007E-2</v>
      </c>
      <c r="G152" s="18"/>
      <c r="H152" s="18"/>
      <c r="I152" s="18"/>
      <c r="J152" s="18"/>
      <c r="L152" s="19"/>
    </row>
    <row r="153" spans="2:12" x14ac:dyDescent="0.25">
      <c r="B153" s="10" t="s">
        <v>517</v>
      </c>
      <c r="C153" s="4" t="s">
        <v>464</v>
      </c>
      <c r="D153" s="3" t="s">
        <v>405</v>
      </c>
      <c r="E153" s="21">
        <v>322673.5</v>
      </c>
      <c r="F153" s="8">
        <f>E153/$C$2</f>
        <v>5.5187345188387348E-6</v>
      </c>
      <c r="G153" s="18"/>
      <c r="H153" s="18"/>
      <c r="I153" s="18"/>
      <c r="J153" s="18"/>
      <c r="L153" s="19"/>
    </row>
    <row r="154" spans="2:12" x14ac:dyDescent="0.25">
      <c r="E154" s="22">
        <f>SUM(E150:E153)</f>
        <v>1514557244.97</v>
      </c>
    </row>
    <row r="155" spans="2:12" ht="35.25" customHeight="1" x14ac:dyDescent="0.25">
      <c r="B155" s="17" t="s">
        <v>465</v>
      </c>
      <c r="C155" s="18"/>
      <c r="D155" s="18"/>
      <c r="E155" s="18"/>
      <c r="F155" s="18"/>
      <c r="G155" s="18"/>
      <c r="H155" s="18"/>
      <c r="I155" s="18"/>
      <c r="J155" s="18"/>
    </row>
    <row r="156" spans="2:12" ht="21" x14ac:dyDescent="0.25">
      <c r="B156" s="9" t="s">
        <v>402</v>
      </c>
      <c r="C156" s="9" t="s">
        <v>4</v>
      </c>
      <c r="D156" s="9" t="s">
        <v>403</v>
      </c>
      <c r="E156" s="9" t="s">
        <v>463</v>
      </c>
      <c r="F156" s="9" t="s">
        <v>1</v>
      </c>
      <c r="G156" s="18"/>
      <c r="H156" s="18"/>
      <c r="I156" s="18"/>
      <c r="J156" s="18"/>
    </row>
    <row r="157" spans="2:12" x14ac:dyDescent="0.25">
      <c r="B157" s="10" t="s">
        <v>466</v>
      </c>
      <c r="C157" s="5" t="s">
        <v>176</v>
      </c>
      <c r="D157" s="3" t="s">
        <v>405</v>
      </c>
      <c r="E157" s="21">
        <v>245570000</v>
      </c>
      <c r="F157" s="8">
        <f>E157/$C$2</f>
        <v>4.2000214947655384E-3</v>
      </c>
    </row>
    <row r="158" spans="2:12" x14ac:dyDescent="0.25">
      <c r="B158" s="16"/>
      <c r="C158" s="12"/>
      <c r="D158" s="13"/>
      <c r="E158" s="22">
        <f>SUM(E157)</f>
        <v>245570000</v>
      </c>
      <c r="F158" s="14"/>
      <c r="G158" s="18"/>
    </row>
    <row r="159" spans="2:12" ht="31.5" customHeight="1" x14ac:dyDescent="0.25">
      <c r="B159" s="17" t="s">
        <v>406</v>
      </c>
      <c r="C159" s="18"/>
      <c r="D159" s="18"/>
      <c r="E159" s="18"/>
      <c r="F159" s="18"/>
      <c r="G159" s="18"/>
      <c r="H159" s="18"/>
      <c r="I159" s="18"/>
      <c r="J159" s="18"/>
    </row>
    <row r="160" spans="2:12" ht="31.5" customHeight="1" x14ac:dyDescent="0.25">
      <c r="B160" s="9" t="s">
        <v>407</v>
      </c>
      <c r="C160" s="9" t="s">
        <v>4</v>
      </c>
      <c r="D160" s="9" t="s">
        <v>408</v>
      </c>
      <c r="E160" s="9" t="s">
        <v>410</v>
      </c>
      <c r="F160" s="9" t="s">
        <v>409</v>
      </c>
      <c r="G160" s="9" t="s">
        <v>1</v>
      </c>
      <c r="H160" s="18"/>
      <c r="I160" s="18"/>
      <c r="J160" s="18"/>
    </row>
    <row r="161" spans="2:7" s="24" customFormat="1" x14ac:dyDescent="0.25">
      <c r="B161" s="10" t="s">
        <v>518</v>
      </c>
      <c r="C161" s="4" t="s">
        <v>519</v>
      </c>
      <c r="D161" s="10" t="s">
        <v>520</v>
      </c>
      <c r="E161" s="8"/>
      <c r="F161" s="21">
        <v>84272.76</v>
      </c>
      <c r="G161" s="8">
        <f t="shared" ref="G161:G168" si="5">F161/$C$2</f>
        <v>1.4413299809553996E-6</v>
      </c>
    </row>
    <row r="162" spans="2:7" s="24" customFormat="1" x14ac:dyDescent="0.25">
      <c r="B162" s="10" t="s">
        <v>482</v>
      </c>
      <c r="C162" s="4" t="s">
        <v>179</v>
      </c>
      <c r="D162" s="10" t="s">
        <v>520</v>
      </c>
      <c r="E162" s="8"/>
      <c r="F162" s="21">
        <v>492840593.62</v>
      </c>
      <c r="G162" s="8">
        <f t="shared" si="5"/>
        <v>8.4291285038767278E-3</v>
      </c>
    </row>
    <row r="163" spans="2:7" s="24" customFormat="1" x14ac:dyDescent="0.25">
      <c r="B163" s="25" t="s">
        <v>522</v>
      </c>
      <c r="C163" s="4" t="s">
        <v>178</v>
      </c>
      <c r="D163" s="25" t="s">
        <v>521</v>
      </c>
      <c r="E163" s="8"/>
      <c r="F163" s="21">
        <v>1469844.4</v>
      </c>
      <c r="G163" s="8">
        <f t="shared" si="5"/>
        <v>2.5138974931631535E-5</v>
      </c>
    </row>
    <row r="164" spans="2:7" s="24" customFormat="1" x14ac:dyDescent="0.25">
      <c r="B164" s="25" t="s">
        <v>523</v>
      </c>
      <c r="C164" s="4" t="s">
        <v>215</v>
      </c>
      <c r="D164" s="25" t="s">
        <v>521</v>
      </c>
      <c r="E164" s="8"/>
      <c r="F164" s="21">
        <v>4270243.95</v>
      </c>
      <c r="G164" s="8">
        <f t="shared" si="5"/>
        <v>7.3034639320326177E-5</v>
      </c>
    </row>
    <row r="165" spans="2:7" s="24" customFormat="1" x14ac:dyDescent="0.25">
      <c r="B165" s="25" t="s">
        <v>524</v>
      </c>
      <c r="C165" s="4" t="s">
        <v>171</v>
      </c>
      <c r="D165" s="25" t="s">
        <v>521</v>
      </c>
      <c r="E165" s="8"/>
      <c r="F165" s="21">
        <v>127971</v>
      </c>
      <c r="G165" s="8">
        <f t="shared" si="5"/>
        <v>2.1887077033295627E-6</v>
      </c>
    </row>
    <row r="166" spans="2:7" s="24" customFormat="1" x14ac:dyDescent="0.25">
      <c r="B166" s="25" t="s">
        <v>525</v>
      </c>
      <c r="C166" s="4" t="s">
        <v>526</v>
      </c>
      <c r="D166" s="25" t="s">
        <v>527</v>
      </c>
      <c r="E166" s="8"/>
      <c r="F166" s="26">
        <v>89499701.519999996</v>
      </c>
      <c r="G166" s="8">
        <f t="shared" si="5"/>
        <v>1.5307271660182429E-3</v>
      </c>
    </row>
    <row r="167" spans="2:7" s="24" customFormat="1" x14ac:dyDescent="0.25">
      <c r="B167" s="10" t="s">
        <v>482</v>
      </c>
      <c r="C167" s="4" t="s">
        <v>179</v>
      </c>
      <c r="D167" s="27" t="s">
        <v>528</v>
      </c>
      <c r="E167" s="8"/>
      <c r="F167" s="28">
        <v>558</v>
      </c>
      <c r="G167" s="8">
        <f t="shared" si="5"/>
        <v>9.5435598569824107E-9</v>
      </c>
    </row>
    <row r="168" spans="2:7" s="24" customFormat="1" x14ac:dyDescent="0.25">
      <c r="B168" s="10" t="s">
        <v>518</v>
      </c>
      <c r="C168" s="4" t="s">
        <v>519</v>
      </c>
      <c r="D168" s="27" t="s">
        <v>528</v>
      </c>
      <c r="E168" s="8"/>
      <c r="F168" s="28">
        <v>12032.18</v>
      </c>
      <c r="G168" s="8">
        <f t="shared" si="5"/>
        <v>2.0578822587811224E-7</v>
      </c>
    </row>
    <row r="169" spans="2:7" x14ac:dyDescent="0.25">
      <c r="F169" s="22">
        <f>SUM(F161:F168)</f>
        <v>588305217.42999995</v>
      </c>
    </row>
  </sheetData>
  <pageMargins left="0.7" right="0.7" top="0.75" bottom="0.75" header="0.3" footer="0.3"/>
  <pageSetup paperSize="9" orientation="portrait" r:id="rId1"/>
  <customProperties>
    <customPr name="EfirExcel.Commands.References.Companie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2021-07-21T14:07:46Z</dcterms:modified>
</cp:coreProperties>
</file>